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<sst xmlns="http://schemas.openxmlformats.org/spreadsheetml/2006/main" count="135" uniqueCount="36">
  <si>
    <t>Col·legi</t>
  </si>
  <si>
    <t>Districte</t>
  </si>
  <si>
    <t>Secció</t>
  </si>
  <si>
    <t>Mesa</t>
  </si>
  <si>
    <t>CUP</t>
  </si>
  <si>
    <t>%</t>
  </si>
  <si>
    <t>PSC</t>
  </si>
  <si>
    <t>CiU</t>
  </si>
  <si>
    <t>PP</t>
  </si>
  <si>
    <t>SI</t>
  </si>
  <si>
    <t>Vàlids</t>
  </si>
  <si>
    <t>Alfons XIII</t>
  </si>
  <si>
    <t>A</t>
  </si>
  <si>
    <t>B</t>
  </si>
  <si>
    <t>Total</t>
  </si>
  <si>
    <t>CEIP Pont de la Cadena</t>
  </si>
  <si>
    <t>C</t>
  </si>
  <si>
    <t>CFA Rafael Farré</t>
  </si>
  <si>
    <t>CC Pont de la Cadena</t>
  </si>
  <si>
    <t>CEIP La Sínia</t>
  </si>
  <si>
    <t>D</t>
  </si>
  <si>
    <t>CEIP L'Alzina</t>
  </si>
  <si>
    <t>Centre Assistència Primària</t>
  </si>
  <si>
    <t>CEIP l'Estel</t>
  </si>
  <si>
    <t>CC Riera Bonet</t>
  </si>
  <si>
    <t>Total general</t>
  </si>
  <si>
    <t>ICV</t>
  </si>
  <si>
    <t>ERC</t>
  </si>
  <si>
    <t>Vots emesos</t>
  </si>
  <si>
    <t>En Blanc</t>
  </si>
  <si>
    <t>Nuls</t>
  </si>
  <si>
    <t>Cs</t>
  </si>
  <si>
    <t>PxC</t>
  </si>
  <si>
    <t>VD</t>
  </si>
  <si>
    <t>Altres</t>
  </si>
  <si>
    <t>Eleccions autonòmiques 2012 a Molins de Rei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</si>
</sst>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u val="single"/>
      <sz val="20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Alignment="1">
      <alignment horizontal="center"/>
      <protection/>
    </xf>
    <xf numFmtId="0" fontId="1" fillId="33" borderId="10" xfId="45" applyFont="1" applyFill="1" applyBorder="1">
      <alignment/>
      <protection/>
    </xf>
    <xf numFmtId="0" fontId="1" fillId="33" borderId="10" xfId="45" applyFill="1" applyBorder="1" applyAlignment="1">
      <alignment horizontal="center"/>
      <protection/>
    </xf>
    <xf numFmtId="10" fontId="1" fillId="33" borderId="10" xfId="45" applyNumberFormat="1" applyFill="1" applyBorder="1" applyAlignment="1">
      <alignment horizontal="center"/>
      <protection/>
    </xf>
    <xf numFmtId="0" fontId="2" fillId="33" borderId="10" xfId="45" applyFont="1" applyFill="1" applyBorder="1">
      <alignment/>
      <protection/>
    </xf>
    <xf numFmtId="0" fontId="2" fillId="33" borderId="10" xfId="45" applyFont="1" applyFill="1" applyBorder="1" applyAlignment="1">
      <alignment horizontal="center"/>
      <protection/>
    </xf>
    <xf numFmtId="0" fontId="1" fillId="34" borderId="10" xfId="45" applyFont="1" applyFill="1" applyBorder="1">
      <alignment/>
      <protection/>
    </xf>
    <xf numFmtId="0" fontId="1" fillId="34" borderId="10" xfId="45" applyFill="1" applyBorder="1" applyAlignment="1">
      <alignment horizontal="center"/>
      <protection/>
    </xf>
    <xf numFmtId="0" fontId="2" fillId="34" borderId="10" xfId="45" applyFont="1" applyFill="1" applyBorder="1">
      <alignment/>
      <protection/>
    </xf>
    <xf numFmtId="0" fontId="2" fillId="34" borderId="10" xfId="45" applyFont="1" applyFill="1" applyBorder="1" applyAlignment="1">
      <alignment horizontal="center"/>
      <protection/>
    </xf>
    <xf numFmtId="0" fontId="6" fillId="0" borderId="0" xfId="45" applyFont="1">
      <alignment/>
      <protection/>
    </xf>
    <xf numFmtId="0" fontId="2" fillId="35" borderId="10" xfId="45" applyFont="1" applyFill="1" applyBorder="1" applyAlignment="1">
      <alignment horizontal="center" vertical="center"/>
      <protection/>
    </xf>
    <xf numFmtId="0" fontId="2" fillId="35" borderId="10" xfId="45" applyFont="1" applyFill="1" applyBorder="1" applyAlignment="1">
      <alignment horizontal="center" vertical="center" wrapText="1"/>
      <protection/>
    </xf>
    <xf numFmtId="0" fontId="3" fillId="35" borderId="10" xfId="45" applyFont="1" applyFill="1" applyBorder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10" fontId="1" fillId="36" borderId="10" xfId="45" applyNumberFormat="1" applyFill="1" applyBorder="1" applyAlignment="1">
      <alignment horizontal="center"/>
      <protection/>
    </xf>
    <xf numFmtId="0" fontId="1" fillId="36" borderId="10" xfId="45" applyFont="1" applyFill="1" applyBorder="1">
      <alignment/>
      <protection/>
    </xf>
    <xf numFmtId="0" fontId="1" fillId="37" borderId="0" xfId="45" applyFill="1">
      <alignment/>
      <protection/>
    </xf>
    <xf numFmtId="0" fontId="2" fillId="37" borderId="0" xfId="45" applyFont="1" applyFill="1">
      <alignment/>
      <protection/>
    </xf>
    <xf numFmtId="0" fontId="1" fillId="38" borderId="0" xfId="45" applyFill="1">
      <alignment/>
      <protection/>
    </xf>
    <xf numFmtId="0" fontId="4" fillId="33" borderId="10" xfId="45" applyFont="1" applyFill="1" applyBorder="1" applyAlignment="1">
      <alignment horizontal="center"/>
      <protection/>
    </xf>
    <xf numFmtId="0" fontId="2" fillId="38" borderId="0" xfId="45" applyFont="1" applyFill="1">
      <alignment/>
      <protection/>
    </xf>
    <xf numFmtId="0" fontId="1" fillId="0" borderId="0" xfId="45" applyFill="1">
      <alignment/>
      <protection/>
    </xf>
    <xf numFmtId="0" fontId="2" fillId="0" borderId="0" xfId="45" applyFont="1" applyFill="1">
      <alignment/>
      <protection/>
    </xf>
    <xf numFmtId="10" fontId="2" fillId="33" borderId="10" xfId="45" applyNumberFormat="1" applyFont="1" applyFill="1" applyBorder="1" applyAlignment="1">
      <alignment horizontal="center"/>
      <protection/>
    </xf>
    <xf numFmtId="10" fontId="2" fillId="36" borderId="10" xfId="45" applyNumberFormat="1" applyFont="1" applyFill="1" applyBorder="1" applyAlignment="1">
      <alignment horizontal="center"/>
      <protection/>
    </xf>
    <xf numFmtId="0" fontId="2" fillId="36" borderId="10" xfId="45" applyFont="1" applyFill="1" applyBorder="1">
      <alignment/>
      <protection/>
    </xf>
    <xf numFmtId="0" fontId="7" fillId="0" borderId="10" xfId="45" applyFont="1" applyFill="1" applyBorder="1">
      <alignment/>
      <protection/>
    </xf>
    <xf numFmtId="0" fontId="7" fillId="0" borderId="10" xfId="45" applyFont="1" applyBorder="1" applyAlignment="1">
      <alignment horizontal="center"/>
      <protection/>
    </xf>
    <xf numFmtId="10" fontId="8" fillId="33" borderId="10" xfId="45" applyNumberFormat="1" applyFont="1" applyFill="1" applyBorder="1" applyAlignment="1">
      <alignment horizontal="center"/>
      <protection/>
    </xf>
    <xf numFmtId="0" fontId="8" fillId="33" borderId="10" xfId="45" applyFont="1" applyFill="1" applyBorder="1" applyAlignment="1">
      <alignment horizontal="center"/>
      <protection/>
    </xf>
    <xf numFmtId="0" fontId="8" fillId="33" borderId="10" xfId="45" applyFont="1" applyFill="1" applyBorder="1">
      <alignment/>
      <protection/>
    </xf>
    <xf numFmtId="0" fontId="8" fillId="0" borderId="0" xfId="45" applyFont="1">
      <alignment/>
      <protection/>
    </xf>
    <xf numFmtId="0" fontId="1" fillId="36" borderId="10" xfId="45" applyFill="1" applyBorder="1" applyAlignment="1">
      <alignment horizontal="center"/>
      <protection/>
    </xf>
    <xf numFmtId="0" fontId="2" fillId="36" borderId="10" xfId="45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4"/>
  <sheetViews>
    <sheetView tabSelected="1" zoomScalePageLayoutView="0" workbookViewId="0" topLeftCell="J22">
      <selection activeCell="Y49" sqref="Y49"/>
    </sheetView>
  </sheetViews>
  <sheetFormatPr defaultColWidth="10.7109375" defaultRowHeight="12.75"/>
  <cols>
    <col min="1" max="1" width="25.00390625" style="1" customWidth="1"/>
    <col min="2" max="2" width="8.7109375" style="2" customWidth="1"/>
    <col min="3" max="4" width="6.7109375" style="2" customWidth="1"/>
    <col min="5" max="5" width="11.140625" style="2" customWidth="1"/>
    <col min="6" max="6" width="8.8515625" style="2" customWidth="1"/>
    <col min="7" max="7" width="12.140625" style="2" customWidth="1"/>
    <col min="8" max="8" width="6.7109375" style="2" customWidth="1"/>
    <col min="9" max="9" width="8.7109375" style="2" customWidth="1"/>
    <col min="10" max="10" width="7.57421875" style="2" customWidth="1"/>
    <col min="11" max="11" width="10.00390625" style="2" customWidth="1"/>
    <col min="12" max="12" width="7.421875" style="2" customWidth="1"/>
    <col min="13" max="13" width="9.7109375" style="2" customWidth="1"/>
    <col min="14" max="14" width="5.7109375" style="2" customWidth="1"/>
    <col min="15" max="15" width="8.7109375" style="2" customWidth="1"/>
    <col min="16" max="16" width="7.140625" style="2" customWidth="1"/>
    <col min="17" max="17" width="9.8515625" style="2" customWidth="1"/>
    <col min="18" max="18" width="7.8515625" style="2" customWidth="1"/>
    <col min="19" max="19" width="10.140625" style="2" customWidth="1"/>
    <col min="20" max="20" width="8.8515625" style="2" customWidth="1"/>
    <col min="21" max="21" width="11.140625" style="2" customWidth="1"/>
    <col min="22" max="22" width="6.00390625" style="2" customWidth="1"/>
    <col min="23" max="23" width="8.7109375" style="2" customWidth="1"/>
    <col min="24" max="24" width="5.7109375" style="2" customWidth="1"/>
    <col min="25" max="25" width="8.7109375" style="2" customWidth="1"/>
    <col min="26" max="26" width="5.7109375" style="2" customWidth="1"/>
    <col min="27" max="27" width="8.7109375" style="2" customWidth="1"/>
    <col min="28" max="28" width="5.7109375" style="2" customWidth="1"/>
    <col min="29" max="29" width="8.7109375" style="2" customWidth="1"/>
    <col min="30" max="30" width="6.421875" style="2" customWidth="1"/>
    <col min="31" max="31" width="10.140625" style="2" customWidth="1"/>
    <col min="32" max="32" width="10.28125" style="1" customWidth="1"/>
    <col min="33" max="16384" width="10.7109375" style="1" customWidth="1"/>
  </cols>
  <sheetData>
    <row r="1" ht="26.25">
      <c r="A1" s="12" t="s">
        <v>35</v>
      </c>
    </row>
    <row r="3" spans="1:32" s="16" customFormat="1" ht="30">
      <c r="A3" s="13" t="s">
        <v>0</v>
      </c>
      <c r="B3" s="13" t="s">
        <v>1</v>
      </c>
      <c r="C3" s="13" t="s">
        <v>2</v>
      </c>
      <c r="D3" s="13" t="s">
        <v>3</v>
      </c>
      <c r="E3" s="14" t="s">
        <v>28</v>
      </c>
      <c r="F3" s="13" t="s">
        <v>29</v>
      </c>
      <c r="G3" s="15" t="s">
        <v>5</v>
      </c>
      <c r="H3" s="13" t="s">
        <v>30</v>
      </c>
      <c r="I3" s="15" t="s">
        <v>5</v>
      </c>
      <c r="J3" s="15" t="s">
        <v>7</v>
      </c>
      <c r="K3" s="15" t="s">
        <v>5</v>
      </c>
      <c r="L3" s="15" t="s">
        <v>6</v>
      </c>
      <c r="M3" s="15" t="s">
        <v>5</v>
      </c>
      <c r="N3" s="15" t="s">
        <v>4</v>
      </c>
      <c r="O3" s="15" t="s">
        <v>5</v>
      </c>
      <c r="P3" s="15" t="s">
        <v>26</v>
      </c>
      <c r="Q3" s="15" t="s">
        <v>5</v>
      </c>
      <c r="R3" s="15" t="s">
        <v>27</v>
      </c>
      <c r="S3" s="15" t="s">
        <v>5</v>
      </c>
      <c r="T3" s="15" t="s">
        <v>8</v>
      </c>
      <c r="U3" s="15" t="s">
        <v>5</v>
      </c>
      <c r="V3" s="15" t="s">
        <v>9</v>
      </c>
      <c r="W3" s="15" t="s">
        <v>5</v>
      </c>
      <c r="X3" s="15" t="s">
        <v>31</v>
      </c>
      <c r="Y3" s="15" t="s">
        <v>5</v>
      </c>
      <c r="Z3" s="15" t="s">
        <v>32</v>
      </c>
      <c r="AA3" s="15" t="s">
        <v>5</v>
      </c>
      <c r="AB3" s="15" t="s">
        <v>33</v>
      </c>
      <c r="AC3" s="15" t="s">
        <v>5</v>
      </c>
      <c r="AD3" s="15" t="s">
        <v>34</v>
      </c>
      <c r="AE3" s="15" t="s">
        <v>5</v>
      </c>
      <c r="AF3" s="15" t="s">
        <v>10</v>
      </c>
    </row>
    <row r="4" spans="1:105" s="21" customFormat="1" ht="15">
      <c r="A4" s="3" t="s">
        <v>11</v>
      </c>
      <c r="B4" s="4">
        <v>1</v>
      </c>
      <c r="C4" s="4">
        <v>1</v>
      </c>
      <c r="D4" s="4" t="s">
        <v>12</v>
      </c>
      <c r="E4" s="4">
        <v>292</v>
      </c>
      <c r="F4" s="4">
        <v>3</v>
      </c>
      <c r="G4" s="5">
        <f>F4/AF4</f>
        <v>0.010273972602739725</v>
      </c>
      <c r="H4" s="4">
        <v>0</v>
      </c>
      <c r="I4" s="5">
        <f>H4/E4</f>
        <v>0</v>
      </c>
      <c r="J4" s="4">
        <v>138</v>
      </c>
      <c r="K4" s="5">
        <f>J4/AF4</f>
        <v>0.4726027397260274</v>
      </c>
      <c r="L4" s="4">
        <v>22</v>
      </c>
      <c r="M4" s="5">
        <f>L4/AF4</f>
        <v>0.07534246575342465</v>
      </c>
      <c r="N4" s="4">
        <v>22</v>
      </c>
      <c r="O4" s="5">
        <f>N4/AF4</f>
        <v>0.07534246575342465</v>
      </c>
      <c r="P4" s="4">
        <v>23</v>
      </c>
      <c r="Q4" s="5">
        <f>P4/AF4</f>
        <v>0.07876712328767123</v>
      </c>
      <c r="R4" s="4">
        <v>48</v>
      </c>
      <c r="S4" s="5">
        <f>R4/AF4</f>
        <v>0.1643835616438356</v>
      </c>
      <c r="T4" s="4">
        <v>15</v>
      </c>
      <c r="U4" s="5">
        <f>T4/AF4</f>
        <v>0.05136986301369863</v>
      </c>
      <c r="V4" s="4">
        <v>6</v>
      </c>
      <c r="W4" s="5">
        <f>V4/AF4</f>
        <v>0.02054794520547945</v>
      </c>
      <c r="X4" s="4">
        <v>5</v>
      </c>
      <c r="Y4" s="5">
        <f>X4/AF4</f>
        <v>0.017123287671232876</v>
      </c>
      <c r="Z4" s="4">
        <v>4</v>
      </c>
      <c r="AA4" s="5">
        <f>Z4/AF4</f>
        <v>0.0136986301369863</v>
      </c>
      <c r="AB4" s="4">
        <v>0</v>
      </c>
      <c r="AC4" s="5">
        <f>AB4/AF4</f>
        <v>0</v>
      </c>
      <c r="AD4" s="4">
        <f>E4-F4-H4-J4-L4-N4-P4-R4-T4-V4-X4-Z4-AB4</f>
        <v>6</v>
      </c>
      <c r="AE4" s="5">
        <f>AD4/AF4</f>
        <v>0.02054794520547945</v>
      </c>
      <c r="AF4" s="3">
        <f>E4-H4</f>
        <v>292</v>
      </c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5" spans="1:105" s="21" customFormat="1" ht="15">
      <c r="A5" s="3" t="s">
        <v>11</v>
      </c>
      <c r="B5" s="4">
        <v>1</v>
      </c>
      <c r="C5" s="4">
        <v>1</v>
      </c>
      <c r="D5" s="4" t="s">
        <v>13</v>
      </c>
      <c r="E5" s="4">
        <v>376</v>
      </c>
      <c r="F5" s="4">
        <v>7</v>
      </c>
      <c r="G5" s="5">
        <f aca="true" t="shared" si="0" ref="G5:G43">F5/AF5</f>
        <v>0.018617021276595744</v>
      </c>
      <c r="H5" s="4">
        <v>0</v>
      </c>
      <c r="I5" s="5">
        <f aca="true" t="shared" si="1" ref="I5:I42">H5/E5</f>
        <v>0</v>
      </c>
      <c r="J5" s="4">
        <v>155</v>
      </c>
      <c r="K5" s="5">
        <f aca="true" t="shared" si="2" ref="K5:K42">J5/AF5</f>
        <v>0.4122340425531915</v>
      </c>
      <c r="L5" s="4">
        <v>30</v>
      </c>
      <c r="M5" s="5">
        <f aca="true" t="shared" si="3" ref="M5:M43">L5/AF5</f>
        <v>0.0797872340425532</v>
      </c>
      <c r="N5" s="4">
        <v>35</v>
      </c>
      <c r="O5" s="5">
        <f aca="true" t="shared" si="4" ref="O5:O43">N5/AF5</f>
        <v>0.09308510638297872</v>
      </c>
      <c r="P5" s="4">
        <v>20</v>
      </c>
      <c r="Q5" s="5">
        <f aca="true" t="shared" si="5" ref="Q5:Q43">P5/AF5</f>
        <v>0.05319148936170213</v>
      </c>
      <c r="R5" s="22">
        <v>68</v>
      </c>
      <c r="S5" s="5">
        <f aca="true" t="shared" si="6" ref="S5:S43">R5/AF5</f>
        <v>0.18085106382978725</v>
      </c>
      <c r="T5" s="4">
        <v>24</v>
      </c>
      <c r="U5" s="5">
        <f aca="true" t="shared" si="7" ref="U5:U43">T5/AF5</f>
        <v>0.06382978723404255</v>
      </c>
      <c r="V5" s="4">
        <v>2</v>
      </c>
      <c r="W5" s="5">
        <f aca="true" t="shared" si="8" ref="W5:W43">V5/AF5</f>
        <v>0.005319148936170213</v>
      </c>
      <c r="X5" s="4">
        <v>12</v>
      </c>
      <c r="Y5" s="5">
        <f aca="true" t="shared" si="9" ref="Y5:Y43">X5/AF5</f>
        <v>0.031914893617021274</v>
      </c>
      <c r="Z5" s="4">
        <v>10</v>
      </c>
      <c r="AA5" s="5">
        <f aca="true" t="shared" si="10" ref="AA5:AA43">Z5/AF5</f>
        <v>0.026595744680851064</v>
      </c>
      <c r="AB5" s="4">
        <v>0</v>
      </c>
      <c r="AC5" s="5">
        <f aca="true" t="shared" si="11" ref="AC5:AC43">AB5/AF5</f>
        <v>0</v>
      </c>
      <c r="AD5" s="4">
        <f aca="true" t="shared" si="12" ref="AD5:AD43">E5-F5-H5-J5-L5-N5-P5-R5-T5-V5-X5-Z5-AB5</f>
        <v>13</v>
      </c>
      <c r="AE5" s="5">
        <f aca="true" t="shared" si="13" ref="AE5:AE43">AD5/AF5</f>
        <v>0.034574468085106384</v>
      </c>
      <c r="AF5" s="3">
        <f aca="true" t="shared" si="14" ref="AF5:AF43">E5-H5</f>
        <v>376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105" s="21" customFormat="1" ht="15">
      <c r="A6" s="3" t="s">
        <v>11</v>
      </c>
      <c r="B6" s="4">
        <v>1</v>
      </c>
      <c r="C6" s="4">
        <v>2</v>
      </c>
      <c r="D6" s="4" t="s">
        <v>12</v>
      </c>
      <c r="E6" s="4">
        <v>530</v>
      </c>
      <c r="F6" s="4">
        <v>4</v>
      </c>
      <c r="G6" s="5">
        <f t="shared" si="0"/>
        <v>0.007619047619047619</v>
      </c>
      <c r="H6" s="4">
        <v>5</v>
      </c>
      <c r="I6" s="5">
        <f t="shared" si="1"/>
        <v>0.009433962264150943</v>
      </c>
      <c r="J6" s="4">
        <v>183</v>
      </c>
      <c r="K6" s="5">
        <f t="shared" si="2"/>
        <v>0.3485714285714286</v>
      </c>
      <c r="L6" s="4">
        <v>57</v>
      </c>
      <c r="M6" s="5">
        <f t="shared" si="3"/>
        <v>0.10857142857142857</v>
      </c>
      <c r="N6" s="4">
        <v>37</v>
      </c>
      <c r="O6" s="5">
        <f t="shared" si="4"/>
        <v>0.07047619047619047</v>
      </c>
      <c r="P6" s="4">
        <v>55</v>
      </c>
      <c r="Q6" s="5">
        <f t="shared" si="5"/>
        <v>0.10476190476190476</v>
      </c>
      <c r="R6" s="4">
        <v>93</v>
      </c>
      <c r="S6" s="5">
        <f t="shared" si="6"/>
        <v>0.17714285714285713</v>
      </c>
      <c r="T6" s="4">
        <v>49</v>
      </c>
      <c r="U6" s="5">
        <f t="shared" si="7"/>
        <v>0.09333333333333334</v>
      </c>
      <c r="V6" s="4">
        <v>2</v>
      </c>
      <c r="W6" s="5">
        <f t="shared" si="8"/>
        <v>0.0038095238095238095</v>
      </c>
      <c r="X6" s="4">
        <v>32</v>
      </c>
      <c r="Y6" s="5">
        <f t="shared" si="9"/>
        <v>0.06095238095238095</v>
      </c>
      <c r="Z6" s="4">
        <v>2</v>
      </c>
      <c r="AA6" s="5">
        <f t="shared" si="10"/>
        <v>0.0038095238095238095</v>
      </c>
      <c r="AB6" s="4">
        <v>0</v>
      </c>
      <c r="AC6" s="5">
        <f t="shared" si="11"/>
        <v>0</v>
      </c>
      <c r="AD6" s="4">
        <f t="shared" si="12"/>
        <v>11</v>
      </c>
      <c r="AE6" s="5">
        <f t="shared" si="13"/>
        <v>0.02095238095238095</v>
      </c>
      <c r="AF6" s="3">
        <f t="shared" si="14"/>
        <v>525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21" customFormat="1" ht="15">
      <c r="A7" s="3" t="s">
        <v>11</v>
      </c>
      <c r="B7" s="4">
        <v>1</v>
      </c>
      <c r="C7" s="4">
        <v>2</v>
      </c>
      <c r="D7" s="4" t="s">
        <v>13</v>
      </c>
      <c r="E7" s="4">
        <v>620</v>
      </c>
      <c r="F7" s="4">
        <v>8</v>
      </c>
      <c r="G7" s="5">
        <f t="shared" si="0"/>
        <v>0.012903225806451613</v>
      </c>
      <c r="H7" s="4">
        <v>0</v>
      </c>
      <c r="I7" s="5">
        <f t="shared" si="1"/>
        <v>0</v>
      </c>
      <c r="J7" s="4">
        <v>189</v>
      </c>
      <c r="K7" s="5">
        <f t="shared" si="2"/>
        <v>0.30483870967741933</v>
      </c>
      <c r="L7" s="4">
        <v>70</v>
      </c>
      <c r="M7" s="5">
        <f t="shared" si="3"/>
        <v>0.11290322580645161</v>
      </c>
      <c r="N7" s="4">
        <v>54</v>
      </c>
      <c r="O7" s="5">
        <f t="shared" si="4"/>
        <v>0.08709677419354839</v>
      </c>
      <c r="P7" s="4">
        <v>67</v>
      </c>
      <c r="Q7" s="5">
        <f t="shared" si="5"/>
        <v>0.10806451612903226</v>
      </c>
      <c r="R7" s="4">
        <v>119</v>
      </c>
      <c r="S7" s="5">
        <f t="shared" si="6"/>
        <v>0.19193548387096773</v>
      </c>
      <c r="T7" s="4">
        <v>51</v>
      </c>
      <c r="U7" s="5">
        <f t="shared" si="7"/>
        <v>0.08225806451612903</v>
      </c>
      <c r="V7" s="4">
        <v>5</v>
      </c>
      <c r="W7" s="5">
        <f t="shared" si="8"/>
        <v>0.008064516129032258</v>
      </c>
      <c r="X7" s="4">
        <v>34</v>
      </c>
      <c r="Y7" s="5">
        <f t="shared" si="9"/>
        <v>0.054838709677419356</v>
      </c>
      <c r="Z7" s="4">
        <v>12</v>
      </c>
      <c r="AA7" s="5">
        <f t="shared" si="10"/>
        <v>0.01935483870967742</v>
      </c>
      <c r="AB7" s="4">
        <v>2</v>
      </c>
      <c r="AC7" s="5">
        <f t="shared" si="11"/>
        <v>0.0032258064516129032</v>
      </c>
      <c r="AD7" s="4">
        <f t="shared" si="12"/>
        <v>9</v>
      </c>
      <c r="AE7" s="5">
        <f t="shared" si="13"/>
        <v>0.014516129032258065</v>
      </c>
      <c r="AF7" s="3">
        <f t="shared" si="14"/>
        <v>620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21" customFormat="1" ht="15">
      <c r="A8" s="3" t="s">
        <v>11</v>
      </c>
      <c r="B8" s="4">
        <v>1</v>
      </c>
      <c r="C8" s="4">
        <v>3</v>
      </c>
      <c r="D8" s="4" t="s">
        <v>12</v>
      </c>
      <c r="E8" s="4">
        <v>446</v>
      </c>
      <c r="F8" s="4">
        <v>4</v>
      </c>
      <c r="G8" s="5">
        <f t="shared" si="0"/>
        <v>0.009009009009009009</v>
      </c>
      <c r="H8" s="4">
        <v>2</v>
      </c>
      <c r="I8" s="5">
        <f t="shared" si="1"/>
        <v>0.004484304932735426</v>
      </c>
      <c r="J8" s="4">
        <v>180</v>
      </c>
      <c r="K8" s="5">
        <f t="shared" si="2"/>
        <v>0.40540540540540543</v>
      </c>
      <c r="L8" s="4">
        <v>39</v>
      </c>
      <c r="M8" s="5">
        <f t="shared" si="3"/>
        <v>0.08783783783783784</v>
      </c>
      <c r="N8" s="4">
        <v>27</v>
      </c>
      <c r="O8" s="5">
        <f t="shared" si="4"/>
        <v>0.060810810810810814</v>
      </c>
      <c r="P8" s="4">
        <v>31</v>
      </c>
      <c r="Q8" s="5">
        <f t="shared" si="5"/>
        <v>0.06981981981981981</v>
      </c>
      <c r="R8" s="4">
        <v>85</v>
      </c>
      <c r="S8" s="5">
        <f t="shared" si="6"/>
        <v>0.19144144144144143</v>
      </c>
      <c r="T8" s="4">
        <v>32</v>
      </c>
      <c r="U8" s="5">
        <f t="shared" si="7"/>
        <v>0.07207207207207207</v>
      </c>
      <c r="V8" s="4">
        <v>8</v>
      </c>
      <c r="W8" s="5">
        <f t="shared" si="8"/>
        <v>0.018018018018018018</v>
      </c>
      <c r="X8" s="4">
        <v>15</v>
      </c>
      <c r="Y8" s="5">
        <f t="shared" si="9"/>
        <v>0.033783783783783786</v>
      </c>
      <c r="Z8" s="4">
        <v>8</v>
      </c>
      <c r="AA8" s="5">
        <f t="shared" si="10"/>
        <v>0.018018018018018018</v>
      </c>
      <c r="AB8" s="4">
        <v>0</v>
      </c>
      <c r="AC8" s="5">
        <f t="shared" si="11"/>
        <v>0</v>
      </c>
      <c r="AD8" s="4">
        <f t="shared" si="12"/>
        <v>15</v>
      </c>
      <c r="AE8" s="5">
        <f t="shared" si="13"/>
        <v>0.033783783783783786</v>
      </c>
      <c r="AF8" s="3">
        <f t="shared" si="14"/>
        <v>444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21" customFormat="1" ht="15">
      <c r="A9" s="3" t="s">
        <v>11</v>
      </c>
      <c r="B9" s="4">
        <v>1</v>
      </c>
      <c r="C9" s="4">
        <v>3</v>
      </c>
      <c r="D9" s="4" t="s">
        <v>13</v>
      </c>
      <c r="E9" s="4">
        <v>505</v>
      </c>
      <c r="F9" s="4">
        <v>2</v>
      </c>
      <c r="G9" s="5">
        <f t="shared" si="0"/>
        <v>0.003992015968063872</v>
      </c>
      <c r="H9" s="4">
        <v>4</v>
      </c>
      <c r="I9" s="5">
        <f t="shared" si="1"/>
        <v>0.007920792079207921</v>
      </c>
      <c r="J9" s="4">
        <v>178</v>
      </c>
      <c r="K9" s="5">
        <f t="shared" si="2"/>
        <v>0.35528942115768464</v>
      </c>
      <c r="L9" s="4">
        <v>54</v>
      </c>
      <c r="M9" s="5">
        <f t="shared" si="3"/>
        <v>0.10778443113772455</v>
      </c>
      <c r="N9" s="4">
        <v>35</v>
      </c>
      <c r="O9" s="5">
        <f t="shared" si="4"/>
        <v>0.06986027944111776</v>
      </c>
      <c r="P9" s="4">
        <v>41</v>
      </c>
      <c r="Q9" s="5">
        <f t="shared" si="5"/>
        <v>0.08183632734530938</v>
      </c>
      <c r="R9" s="4">
        <v>105</v>
      </c>
      <c r="S9" s="5">
        <f t="shared" si="6"/>
        <v>0.20958083832335328</v>
      </c>
      <c r="T9" s="4">
        <v>36</v>
      </c>
      <c r="U9" s="5">
        <f t="shared" si="7"/>
        <v>0.0718562874251497</v>
      </c>
      <c r="V9" s="4">
        <v>4</v>
      </c>
      <c r="W9" s="5">
        <f t="shared" si="8"/>
        <v>0.007984031936127744</v>
      </c>
      <c r="X9" s="4">
        <v>22</v>
      </c>
      <c r="Y9" s="5">
        <f t="shared" si="9"/>
        <v>0.043912175648702596</v>
      </c>
      <c r="Z9" s="4">
        <v>10</v>
      </c>
      <c r="AA9" s="5">
        <f t="shared" si="10"/>
        <v>0.01996007984031936</v>
      </c>
      <c r="AB9" s="4">
        <v>0</v>
      </c>
      <c r="AC9" s="5">
        <f t="shared" si="11"/>
        <v>0</v>
      </c>
      <c r="AD9" s="4">
        <f t="shared" si="12"/>
        <v>14</v>
      </c>
      <c r="AE9" s="5">
        <f t="shared" si="13"/>
        <v>0.027944111776447105</v>
      </c>
      <c r="AF9" s="3">
        <f t="shared" si="14"/>
        <v>501</v>
      </c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:105" s="23" customFormat="1" ht="15">
      <c r="A10" s="6" t="s">
        <v>14</v>
      </c>
      <c r="B10" s="7"/>
      <c r="C10" s="7"/>
      <c r="D10" s="7"/>
      <c r="E10" s="7">
        <f>SUM(E4:E9)</f>
        <v>2769</v>
      </c>
      <c r="F10" s="7">
        <f>SUM(F4:F9)</f>
        <v>28</v>
      </c>
      <c r="G10" s="5">
        <f t="shared" si="0"/>
        <v>0.01015228426395939</v>
      </c>
      <c r="H10" s="7">
        <f>SUM(H4:H9)</f>
        <v>11</v>
      </c>
      <c r="I10" s="26">
        <f t="shared" si="1"/>
        <v>0.0039725532683279165</v>
      </c>
      <c r="J10" s="7">
        <f>SUM(J4:J9)</f>
        <v>1023</v>
      </c>
      <c r="K10" s="26">
        <f t="shared" si="2"/>
        <v>0.37092095721537344</v>
      </c>
      <c r="L10" s="7">
        <f>SUM(L4:L9)</f>
        <v>272</v>
      </c>
      <c r="M10" s="26">
        <f t="shared" si="3"/>
        <v>0.09862218999274837</v>
      </c>
      <c r="N10" s="7">
        <f>SUM(N4:N9)</f>
        <v>210</v>
      </c>
      <c r="O10" s="26">
        <f t="shared" si="4"/>
        <v>0.07614213197969544</v>
      </c>
      <c r="P10" s="7">
        <f>SUM(P4:P9)</f>
        <v>237</v>
      </c>
      <c r="Q10" s="26">
        <f t="shared" si="5"/>
        <v>0.08593183466279913</v>
      </c>
      <c r="R10" s="7">
        <f>SUM(R4:R9)</f>
        <v>518</v>
      </c>
      <c r="S10" s="26">
        <f t="shared" si="6"/>
        <v>0.18781725888324874</v>
      </c>
      <c r="T10" s="7">
        <f>SUM(T4:T9)</f>
        <v>207</v>
      </c>
      <c r="U10" s="26">
        <f t="shared" si="7"/>
        <v>0.07505438723712836</v>
      </c>
      <c r="V10" s="7">
        <f>SUM(V4:V9)</f>
        <v>27</v>
      </c>
      <c r="W10" s="26">
        <f t="shared" si="8"/>
        <v>0.009789702683103698</v>
      </c>
      <c r="X10" s="7">
        <f>SUM(X4:X9)</f>
        <v>120</v>
      </c>
      <c r="Y10" s="26">
        <f t="shared" si="9"/>
        <v>0.043509789702683106</v>
      </c>
      <c r="Z10" s="7">
        <f>SUM(Z4:Z9)</f>
        <v>46</v>
      </c>
      <c r="AA10" s="26">
        <f t="shared" si="10"/>
        <v>0.016678752719361856</v>
      </c>
      <c r="AB10" s="7">
        <f>SUM(AB4:AB9)</f>
        <v>2</v>
      </c>
      <c r="AC10" s="26">
        <f t="shared" si="11"/>
        <v>0.0007251631617113851</v>
      </c>
      <c r="AD10" s="7">
        <f t="shared" si="12"/>
        <v>68</v>
      </c>
      <c r="AE10" s="26">
        <f t="shared" si="13"/>
        <v>0.024655547498187092</v>
      </c>
      <c r="AF10" s="6">
        <f t="shared" si="14"/>
        <v>2758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52" s="19" customFormat="1" ht="15">
      <c r="A11" s="8" t="s">
        <v>15</v>
      </c>
      <c r="B11" s="9">
        <v>2</v>
      </c>
      <c r="C11" s="9">
        <v>1</v>
      </c>
      <c r="D11" s="9" t="s">
        <v>12</v>
      </c>
      <c r="E11" s="9">
        <v>519</v>
      </c>
      <c r="F11" s="9">
        <v>12</v>
      </c>
      <c r="G11" s="17">
        <f t="shared" si="0"/>
        <v>0.023255813953488372</v>
      </c>
      <c r="H11" s="9">
        <v>3</v>
      </c>
      <c r="I11" s="17">
        <f t="shared" si="1"/>
        <v>0.005780346820809248</v>
      </c>
      <c r="J11" s="9">
        <v>138</v>
      </c>
      <c r="K11" s="17">
        <f t="shared" si="2"/>
        <v>0.26744186046511625</v>
      </c>
      <c r="L11" s="9">
        <v>73</v>
      </c>
      <c r="M11" s="17">
        <f t="shared" si="3"/>
        <v>0.14147286821705427</v>
      </c>
      <c r="N11" s="9">
        <v>32</v>
      </c>
      <c r="O11" s="17">
        <f t="shared" si="4"/>
        <v>0.06201550387596899</v>
      </c>
      <c r="P11" s="9">
        <v>48</v>
      </c>
      <c r="Q11" s="17">
        <f t="shared" si="5"/>
        <v>0.09302325581395349</v>
      </c>
      <c r="R11" s="9">
        <v>86</v>
      </c>
      <c r="S11" s="17">
        <f t="shared" si="6"/>
        <v>0.16666666666666666</v>
      </c>
      <c r="T11" s="9">
        <v>55</v>
      </c>
      <c r="U11" s="17">
        <f t="shared" si="7"/>
        <v>0.1065891472868217</v>
      </c>
      <c r="V11" s="9">
        <v>8</v>
      </c>
      <c r="W11" s="17">
        <f t="shared" si="8"/>
        <v>0.015503875968992248</v>
      </c>
      <c r="X11" s="9">
        <v>40</v>
      </c>
      <c r="Y11" s="17">
        <f t="shared" si="9"/>
        <v>0.07751937984496124</v>
      </c>
      <c r="Z11" s="9">
        <v>8</v>
      </c>
      <c r="AA11" s="17">
        <f t="shared" si="10"/>
        <v>0.015503875968992248</v>
      </c>
      <c r="AB11" s="9">
        <v>0</v>
      </c>
      <c r="AC11" s="17">
        <f t="shared" si="11"/>
        <v>0</v>
      </c>
      <c r="AD11" s="35">
        <f t="shared" si="12"/>
        <v>16</v>
      </c>
      <c r="AE11" s="17">
        <f t="shared" si="13"/>
        <v>0.031007751937984496</v>
      </c>
      <c r="AF11" s="18">
        <f t="shared" si="14"/>
        <v>516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19" customFormat="1" ht="15">
      <c r="A12" s="8" t="s">
        <v>15</v>
      </c>
      <c r="B12" s="9">
        <v>2</v>
      </c>
      <c r="C12" s="9">
        <v>1</v>
      </c>
      <c r="D12" s="9" t="s">
        <v>13</v>
      </c>
      <c r="E12" s="9">
        <v>510</v>
      </c>
      <c r="F12" s="9">
        <v>11</v>
      </c>
      <c r="G12" s="17">
        <f t="shared" si="0"/>
        <v>0.021653543307086614</v>
      </c>
      <c r="H12" s="9">
        <v>2</v>
      </c>
      <c r="I12" s="17">
        <f t="shared" si="1"/>
        <v>0.00392156862745098</v>
      </c>
      <c r="J12" s="9">
        <v>129</v>
      </c>
      <c r="K12" s="17">
        <f t="shared" si="2"/>
        <v>0.25393700787401574</v>
      </c>
      <c r="L12" s="9">
        <v>78</v>
      </c>
      <c r="M12" s="17">
        <f t="shared" si="3"/>
        <v>0.15354330708661418</v>
      </c>
      <c r="N12" s="9">
        <v>35</v>
      </c>
      <c r="O12" s="17">
        <f t="shared" si="4"/>
        <v>0.0688976377952756</v>
      </c>
      <c r="P12" s="9">
        <v>70</v>
      </c>
      <c r="Q12" s="17">
        <f t="shared" si="5"/>
        <v>0.1377952755905512</v>
      </c>
      <c r="R12" s="9">
        <v>68</v>
      </c>
      <c r="S12" s="17">
        <f t="shared" si="6"/>
        <v>0.13385826771653545</v>
      </c>
      <c r="T12" s="9">
        <v>34</v>
      </c>
      <c r="U12" s="17">
        <f t="shared" si="7"/>
        <v>0.06692913385826772</v>
      </c>
      <c r="V12" s="9">
        <v>2</v>
      </c>
      <c r="W12" s="17">
        <f t="shared" si="8"/>
        <v>0.003937007874015748</v>
      </c>
      <c r="X12" s="9">
        <v>50</v>
      </c>
      <c r="Y12" s="17">
        <f t="shared" si="9"/>
        <v>0.0984251968503937</v>
      </c>
      <c r="Z12" s="9">
        <v>17</v>
      </c>
      <c r="AA12" s="17">
        <f t="shared" si="10"/>
        <v>0.03346456692913386</v>
      </c>
      <c r="AB12" s="9">
        <v>0</v>
      </c>
      <c r="AC12" s="17">
        <f t="shared" si="11"/>
        <v>0</v>
      </c>
      <c r="AD12" s="35">
        <f t="shared" si="12"/>
        <v>14</v>
      </c>
      <c r="AE12" s="17">
        <f t="shared" si="13"/>
        <v>0.027559055118110236</v>
      </c>
      <c r="AF12" s="18">
        <f t="shared" si="14"/>
        <v>508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19" customFormat="1" ht="15">
      <c r="A13" s="8" t="s">
        <v>15</v>
      </c>
      <c r="B13" s="9">
        <v>2</v>
      </c>
      <c r="C13" s="9">
        <v>1</v>
      </c>
      <c r="D13" s="9" t="s">
        <v>16</v>
      </c>
      <c r="E13" s="9">
        <v>604</v>
      </c>
      <c r="F13" s="9">
        <v>16</v>
      </c>
      <c r="G13" s="17">
        <f t="shared" si="0"/>
        <v>0.026578073089700997</v>
      </c>
      <c r="H13" s="9">
        <v>2</v>
      </c>
      <c r="I13" s="17">
        <f t="shared" si="1"/>
        <v>0.0033112582781456954</v>
      </c>
      <c r="J13" s="9">
        <v>169</v>
      </c>
      <c r="K13" s="17">
        <f t="shared" si="2"/>
        <v>0.2807308970099668</v>
      </c>
      <c r="L13" s="9">
        <v>84</v>
      </c>
      <c r="M13" s="17">
        <f t="shared" si="3"/>
        <v>0.13953488372093023</v>
      </c>
      <c r="N13" s="9">
        <v>35</v>
      </c>
      <c r="O13" s="17">
        <f t="shared" si="4"/>
        <v>0.05813953488372093</v>
      </c>
      <c r="P13" s="9">
        <v>77</v>
      </c>
      <c r="Q13" s="17">
        <f t="shared" si="5"/>
        <v>0.12790697674418605</v>
      </c>
      <c r="R13" s="9">
        <v>77</v>
      </c>
      <c r="S13" s="17">
        <f t="shared" si="6"/>
        <v>0.12790697674418605</v>
      </c>
      <c r="T13" s="9">
        <v>47</v>
      </c>
      <c r="U13" s="17">
        <f t="shared" si="7"/>
        <v>0.07807308970099668</v>
      </c>
      <c r="V13" s="9">
        <v>7</v>
      </c>
      <c r="W13" s="17">
        <f t="shared" si="8"/>
        <v>0.011627906976744186</v>
      </c>
      <c r="X13" s="9">
        <v>58</v>
      </c>
      <c r="Y13" s="17">
        <f t="shared" si="9"/>
        <v>0.09634551495016612</v>
      </c>
      <c r="Z13" s="9">
        <v>10</v>
      </c>
      <c r="AA13" s="17">
        <f t="shared" si="10"/>
        <v>0.016611295681063124</v>
      </c>
      <c r="AB13" s="9">
        <v>0</v>
      </c>
      <c r="AC13" s="17">
        <f t="shared" si="11"/>
        <v>0</v>
      </c>
      <c r="AD13" s="35">
        <f t="shared" si="12"/>
        <v>22</v>
      </c>
      <c r="AE13" s="17">
        <f t="shared" si="13"/>
        <v>0.036544850498338874</v>
      </c>
      <c r="AF13" s="18">
        <f t="shared" si="14"/>
        <v>602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20" customFormat="1" ht="15">
      <c r="A14" s="10" t="s">
        <v>14</v>
      </c>
      <c r="B14" s="11"/>
      <c r="C14" s="11"/>
      <c r="D14" s="11"/>
      <c r="E14" s="11">
        <f>SUM(E11:E13)</f>
        <v>1633</v>
      </c>
      <c r="F14" s="11">
        <f>SUM(F11:F13)</f>
        <v>39</v>
      </c>
      <c r="G14" s="17">
        <f t="shared" si="0"/>
        <v>0.023985239852398525</v>
      </c>
      <c r="H14" s="11">
        <f>SUM(H11:H13)</f>
        <v>7</v>
      </c>
      <c r="I14" s="27">
        <f t="shared" si="1"/>
        <v>0.004286589099816289</v>
      </c>
      <c r="J14" s="11">
        <f>SUM(J11:J13)</f>
        <v>436</v>
      </c>
      <c r="K14" s="27">
        <f t="shared" si="2"/>
        <v>0.26814268142681424</v>
      </c>
      <c r="L14" s="11">
        <f>SUM(L11:L13)</f>
        <v>235</v>
      </c>
      <c r="M14" s="27">
        <f t="shared" si="3"/>
        <v>0.14452644526445266</v>
      </c>
      <c r="N14" s="11">
        <f>SUM(N11:N13)</f>
        <v>102</v>
      </c>
      <c r="O14" s="27">
        <f t="shared" si="4"/>
        <v>0.06273062730627306</v>
      </c>
      <c r="P14" s="11">
        <f>SUM(P11:P13)</f>
        <v>195</v>
      </c>
      <c r="Q14" s="27">
        <f t="shared" si="5"/>
        <v>0.11992619926199262</v>
      </c>
      <c r="R14" s="11">
        <f>SUM(R11:R13)</f>
        <v>231</v>
      </c>
      <c r="S14" s="27">
        <f t="shared" si="6"/>
        <v>0.14206642066420663</v>
      </c>
      <c r="T14" s="11">
        <f>SUM(T11:T13)</f>
        <v>136</v>
      </c>
      <c r="U14" s="27">
        <f t="shared" si="7"/>
        <v>0.08364083640836409</v>
      </c>
      <c r="V14" s="11">
        <f>SUM(V11:V13)</f>
        <v>17</v>
      </c>
      <c r="W14" s="27">
        <f t="shared" si="8"/>
        <v>0.010455104551045511</v>
      </c>
      <c r="X14" s="11">
        <f>SUM(X11:X13)</f>
        <v>148</v>
      </c>
      <c r="Y14" s="27">
        <f t="shared" si="9"/>
        <v>0.0910209102091021</v>
      </c>
      <c r="Z14" s="11">
        <f>SUM(Z11:Z13)</f>
        <v>35</v>
      </c>
      <c r="AA14" s="27">
        <f t="shared" si="10"/>
        <v>0.02152521525215252</v>
      </c>
      <c r="AB14" s="11">
        <f>SUM(AB11:AB13)</f>
        <v>0</v>
      </c>
      <c r="AC14" s="27">
        <f t="shared" si="11"/>
        <v>0</v>
      </c>
      <c r="AD14" s="36">
        <f t="shared" si="12"/>
        <v>52</v>
      </c>
      <c r="AE14" s="27">
        <f t="shared" si="13"/>
        <v>0.03198031980319803</v>
      </c>
      <c r="AF14" s="28">
        <f t="shared" si="14"/>
        <v>1626</v>
      </c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105" s="21" customFormat="1" ht="15">
      <c r="A15" s="3" t="s">
        <v>17</v>
      </c>
      <c r="B15" s="4">
        <v>2</v>
      </c>
      <c r="C15" s="4">
        <v>2</v>
      </c>
      <c r="D15" s="4" t="s">
        <v>12</v>
      </c>
      <c r="E15" s="4">
        <v>443</v>
      </c>
      <c r="F15" s="4">
        <v>4</v>
      </c>
      <c r="G15" s="5">
        <f t="shared" si="0"/>
        <v>0.00904977375565611</v>
      </c>
      <c r="H15" s="4">
        <v>1</v>
      </c>
      <c r="I15" s="5">
        <f t="shared" si="1"/>
        <v>0.002257336343115124</v>
      </c>
      <c r="J15" s="4">
        <v>166</v>
      </c>
      <c r="K15" s="5">
        <f t="shared" si="2"/>
        <v>0.3755656108597285</v>
      </c>
      <c r="L15" s="4">
        <v>61</v>
      </c>
      <c r="M15" s="5">
        <f t="shared" si="3"/>
        <v>0.13800904977375567</v>
      </c>
      <c r="N15" s="4">
        <v>22</v>
      </c>
      <c r="O15" s="5">
        <f t="shared" si="4"/>
        <v>0.049773755656108594</v>
      </c>
      <c r="P15" s="4">
        <v>39</v>
      </c>
      <c r="Q15" s="5">
        <f t="shared" si="5"/>
        <v>0.08823529411764706</v>
      </c>
      <c r="R15" s="4">
        <v>76</v>
      </c>
      <c r="S15" s="5">
        <f t="shared" si="6"/>
        <v>0.17194570135746606</v>
      </c>
      <c r="T15" s="4">
        <v>42</v>
      </c>
      <c r="U15" s="5">
        <f t="shared" si="7"/>
        <v>0.09502262443438914</v>
      </c>
      <c r="V15" s="4">
        <v>7</v>
      </c>
      <c r="W15" s="5">
        <f t="shared" si="8"/>
        <v>0.01583710407239819</v>
      </c>
      <c r="X15" s="4">
        <v>13</v>
      </c>
      <c r="Y15" s="5">
        <f t="shared" si="9"/>
        <v>0.029411764705882353</v>
      </c>
      <c r="Z15" s="4">
        <v>5</v>
      </c>
      <c r="AA15" s="5">
        <f t="shared" si="10"/>
        <v>0.011312217194570135</v>
      </c>
      <c r="AB15" s="4">
        <v>1</v>
      </c>
      <c r="AC15" s="5">
        <f t="shared" si="11"/>
        <v>0.0022624434389140274</v>
      </c>
      <c r="AD15" s="4">
        <f t="shared" si="12"/>
        <v>6</v>
      </c>
      <c r="AE15" s="5">
        <f t="shared" si="13"/>
        <v>0.013574660633484163</v>
      </c>
      <c r="AF15" s="3">
        <f t="shared" si="14"/>
        <v>442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21" customFormat="1" ht="15">
      <c r="A16" s="3" t="s">
        <v>17</v>
      </c>
      <c r="B16" s="4">
        <v>2</v>
      </c>
      <c r="C16" s="4">
        <v>2</v>
      </c>
      <c r="D16" s="4" t="s">
        <v>13</v>
      </c>
      <c r="E16" s="4">
        <v>483</v>
      </c>
      <c r="F16" s="4">
        <v>3</v>
      </c>
      <c r="G16" s="5">
        <f t="shared" si="0"/>
        <v>0.006237006237006237</v>
      </c>
      <c r="H16" s="4">
        <v>2</v>
      </c>
      <c r="I16" s="5">
        <f t="shared" si="1"/>
        <v>0.004140786749482402</v>
      </c>
      <c r="J16" s="4">
        <v>160</v>
      </c>
      <c r="K16" s="5">
        <f t="shared" si="2"/>
        <v>0.33264033264033266</v>
      </c>
      <c r="L16" s="4">
        <v>59</v>
      </c>
      <c r="M16" s="5">
        <f t="shared" si="3"/>
        <v>0.12266112266112267</v>
      </c>
      <c r="N16" s="4">
        <v>42</v>
      </c>
      <c r="O16" s="5">
        <f t="shared" si="4"/>
        <v>0.08731808731808732</v>
      </c>
      <c r="P16" s="4">
        <v>52</v>
      </c>
      <c r="Q16" s="5">
        <f t="shared" si="5"/>
        <v>0.10810810810810811</v>
      </c>
      <c r="R16" s="4">
        <v>73</v>
      </c>
      <c r="S16" s="5">
        <f t="shared" si="6"/>
        <v>0.15176715176715178</v>
      </c>
      <c r="T16" s="4">
        <v>49</v>
      </c>
      <c r="U16" s="5">
        <f t="shared" si="7"/>
        <v>0.10187110187110188</v>
      </c>
      <c r="V16" s="4">
        <v>7</v>
      </c>
      <c r="W16" s="5">
        <f t="shared" si="8"/>
        <v>0.014553014553014554</v>
      </c>
      <c r="X16" s="4">
        <v>23</v>
      </c>
      <c r="Y16" s="5">
        <f t="shared" si="9"/>
        <v>0.04781704781704782</v>
      </c>
      <c r="Z16" s="4">
        <v>4</v>
      </c>
      <c r="AA16" s="5">
        <f t="shared" si="10"/>
        <v>0.008316008316008316</v>
      </c>
      <c r="AB16" s="4">
        <v>0</v>
      </c>
      <c r="AC16" s="5">
        <f t="shared" si="11"/>
        <v>0</v>
      </c>
      <c r="AD16" s="4">
        <f t="shared" si="12"/>
        <v>9</v>
      </c>
      <c r="AE16" s="5">
        <f t="shared" si="13"/>
        <v>0.018711018711018712</v>
      </c>
      <c r="AF16" s="3">
        <f t="shared" si="14"/>
        <v>481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52" s="19" customFormat="1" ht="15">
      <c r="A17" s="8" t="s">
        <v>18</v>
      </c>
      <c r="B17" s="9">
        <v>2</v>
      </c>
      <c r="C17" s="9">
        <v>3</v>
      </c>
      <c r="D17" s="9" t="s">
        <v>12</v>
      </c>
      <c r="E17" s="9">
        <v>372</v>
      </c>
      <c r="F17" s="9">
        <v>2</v>
      </c>
      <c r="G17" s="17">
        <f t="shared" si="0"/>
        <v>0.005434782608695652</v>
      </c>
      <c r="H17" s="9">
        <v>4</v>
      </c>
      <c r="I17" s="17">
        <f t="shared" si="1"/>
        <v>0.010752688172043012</v>
      </c>
      <c r="J17" s="9">
        <v>61</v>
      </c>
      <c r="K17" s="17">
        <f t="shared" si="2"/>
        <v>0.16576086956521738</v>
      </c>
      <c r="L17" s="9">
        <v>84</v>
      </c>
      <c r="M17" s="17">
        <f t="shared" si="3"/>
        <v>0.22826086956521738</v>
      </c>
      <c r="N17" s="9">
        <v>17</v>
      </c>
      <c r="O17" s="17">
        <f t="shared" si="4"/>
        <v>0.04619565217391304</v>
      </c>
      <c r="P17" s="9">
        <v>53</v>
      </c>
      <c r="Q17" s="17">
        <f t="shared" si="5"/>
        <v>0.14402173913043478</v>
      </c>
      <c r="R17" s="9">
        <v>34</v>
      </c>
      <c r="S17" s="17">
        <f t="shared" si="6"/>
        <v>0.09239130434782608</v>
      </c>
      <c r="T17" s="9">
        <v>43</v>
      </c>
      <c r="U17" s="17">
        <f t="shared" si="7"/>
        <v>0.11684782608695653</v>
      </c>
      <c r="V17" s="9">
        <v>4</v>
      </c>
      <c r="W17" s="17">
        <f t="shared" si="8"/>
        <v>0.010869565217391304</v>
      </c>
      <c r="X17" s="9">
        <v>35</v>
      </c>
      <c r="Y17" s="17">
        <f t="shared" si="9"/>
        <v>0.09510869565217392</v>
      </c>
      <c r="Z17" s="9">
        <v>12</v>
      </c>
      <c r="AA17" s="17">
        <f t="shared" si="10"/>
        <v>0.03260869565217391</v>
      </c>
      <c r="AB17" s="9">
        <v>0</v>
      </c>
      <c r="AC17" s="17">
        <f t="shared" si="11"/>
        <v>0</v>
      </c>
      <c r="AD17" s="35">
        <f t="shared" si="12"/>
        <v>23</v>
      </c>
      <c r="AE17" s="17">
        <f t="shared" si="13"/>
        <v>0.0625</v>
      </c>
      <c r="AF17" s="18">
        <f t="shared" si="14"/>
        <v>368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19" customFormat="1" ht="15">
      <c r="A18" s="8" t="s">
        <v>18</v>
      </c>
      <c r="B18" s="9">
        <v>2</v>
      </c>
      <c r="C18" s="9">
        <v>3</v>
      </c>
      <c r="D18" s="9" t="s">
        <v>13</v>
      </c>
      <c r="E18" s="9">
        <v>359</v>
      </c>
      <c r="F18" s="9">
        <v>5</v>
      </c>
      <c r="G18" s="17">
        <f t="shared" si="0"/>
        <v>0.014124293785310734</v>
      </c>
      <c r="H18" s="9">
        <v>5</v>
      </c>
      <c r="I18" s="17">
        <f t="shared" si="1"/>
        <v>0.013927576601671309</v>
      </c>
      <c r="J18" s="9">
        <v>54</v>
      </c>
      <c r="K18" s="17">
        <f t="shared" si="2"/>
        <v>0.15254237288135594</v>
      </c>
      <c r="L18" s="9">
        <v>125</v>
      </c>
      <c r="M18" s="17">
        <f t="shared" si="3"/>
        <v>0.3531073446327684</v>
      </c>
      <c r="N18" s="9">
        <v>13</v>
      </c>
      <c r="O18" s="17">
        <f t="shared" si="4"/>
        <v>0.03672316384180791</v>
      </c>
      <c r="P18" s="9">
        <v>38</v>
      </c>
      <c r="Q18" s="17">
        <f t="shared" si="5"/>
        <v>0.10734463276836158</v>
      </c>
      <c r="R18" s="9">
        <v>26</v>
      </c>
      <c r="S18" s="17">
        <f t="shared" si="6"/>
        <v>0.07344632768361582</v>
      </c>
      <c r="T18" s="9">
        <v>41</v>
      </c>
      <c r="U18" s="17">
        <f t="shared" si="7"/>
        <v>0.11581920903954802</v>
      </c>
      <c r="V18" s="9">
        <v>1</v>
      </c>
      <c r="W18" s="17">
        <f t="shared" si="8"/>
        <v>0.002824858757062147</v>
      </c>
      <c r="X18" s="9">
        <v>37</v>
      </c>
      <c r="Y18" s="17">
        <f t="shared" si="9"/>
        <v>0.10451977401129943</v>
      </c>
      <c r="Z18" s="9">
        <v>10</v>
      </c>
      <c r="AA18" s="17">
        <f t="shared" si="10"/>
        <v>0.02824858757062147</v>
      </c>
      <c r="AB18" s="9">
        <v>2</v>
      </c>
      <c r="AC18" s="17">
        <f t="shared" si="11"/>
        <v>0.005649717514124294</v>
      </c>
      <c r="AD18" s="35">
        <f t="shared" si="12"/>
        <v>2</v>
      </c>
      <c r="AE18" s="17">
        <f t="shared" si="13"/>
        <v>0.005649717514124294</v>
      </c>
      <c r="AF18" s="18">
        <f t="shared" si="14"/>
        <v>354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19" customFormat="1" ht="15">
      <c r="A19" s="8" t="s">
        <v>18</v>
      </c>
      <c r="B19" s="9">
        <v>2</v>
      </c>
      <c r="C19" s="9">
        <v>3</v>
      </c>
      <c r="D19" s="9" t="s">
        <v>16</v>
      </c>
      <c r="E19" s="9">
        <v>414</v>
      </c>
      <c r="F19" s="9">
        <v>6</v>
      </c>
      <c r="G19" s="17">
        <f t="shared" si="0"/>
        <v>0.014705882352941176</v>
      </c>
      <c r="H19" s="9">
        <v>6</v>
      </c>
      <c r="I19" s="17">
        <f t="shared" si="1"/>
        <v>0.014492753623188406</v>
      </c>
      <c r="J19" s="9">
        <v>64</v>
      </c>
      <c r="K19" s="17">
        <f t="shared" si="2"/>
        <v>0.1568627450980392</v>
      </c>
      <c r="L19" s="9">
        <v>110</v>
      </c>
      <c r="M19" s="17">
        <f t="shared" si="3"/>
        <v>0.2696078431372549</v>
      </c>
      <c r="N19" s="9">
        <v>15</v>
      </c>
      <c r="O19" s="17">
        <f t="shared" si="4"/>
        <v>0.03676470588235294</v>
      </c>
      <c r="P19" s="9">
        <v>47</v>
      </c>
      <c r="Q19" s="17">
        <f t="shared" si="5"/>
        <v>0.11519607843137254</v>
      </c>
      <c r="R19" s="9">
        <v>39</v>
      </c>
      <c r="S19" s="17">
        <f t="shared" si="6"/>
        <v>0.09558823529411764</v>
      </c>
      <c r="T19" s="9">
        <v>63</v>
      </c>
      <c r="U19" s="17">
        <f t="shared" si="7"/>
        <v>0.15441176470588236</v>
      </c>
      <c r="V19" s="9">
        <v>4</v>
      </c>
      <c r="W19" s="17">
        <f t="shared" si="8"/>
        <v>0.00980392156862745</v>
      </c>
      <c r="X19" s="9">
        <v>34</v>
      </c>
      <c r="Y19" s="17">
        <f t="shared" si="9"/>
        <v>0.08333333333333333</v>
      </c>
      <c r="Z19" s="9">
        <v>9</v>
      </c>
      <c r="AA19" s="17">
        <f t="shared" si="10"/>
        <v>0.022058823529411766</v>
      </c>
      <c r="AB19" s="9">
        <v>2</v>
      </c>
      <c r="AC19" s="17">
        <f t="shared" si="11"/>
        <v>0.004901960784313725</v>
      </c>
      <c r="AD19" s="35">
        <f t="shared" si="12"/>
        <v>15</v>
      </c>
      <c r="AE19" s="17">
        <f t="shared" si="13"/>
        <v>0.03676470588235294</v>
      </c>
      <c r="AF19" s="18">
        <f t="shared" si="14"/>
        <v>408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20" customFormat="1" ht="15">
      <c r="A20" s="10" t="s">
        <v>14</v>
      </c>
      <c r="B20" s="11"/>
      <c r="C20" s="11"/>
      <c r="D20" s="11"/>
      <c r="E20" s="11">
        <f>SUM(E17:E19)</f>
        <v>1145</v>
      </c>
      <c r="F20" s="11">
        <f>SUM(F17:F19)</f>
        <v>13</v>
      </c>
      <c r="G20" s="17">
        <f t="shared" si="0"/>
        <v>0.011504424778761062</v>
      </c>
      <c r="H20" s="11">
        <f>SUM(H17:H19)</f>
        <v>15</v>
      </c>
      <c r="I20" s="27">
        <f t="shared" si="1"/>
        <v>0.013100436681222707</v>
      </c>
      <c r="J20" s="11">
        <f>SUM(J17:J19)</f>
        <v>179</v>
      </c>
      <c r="K20" s="27">
        <f t="shared" si="2"/>
        <v>0.1584070796460177</v>
      </c>
      <c r="L20" s="11">
        <f>SUM(L17:L19)</f>
        <v>319</v>
      </c>
      <c r="M20" s="27">
        <f t="shared" si="3"/>
        <v>0.28230088495575223</v>
      </c>
      <c r="N20" s="11">
        <f>SUM(N17:N19)</f>
        <v>45</v>
      </c>
      <c r="O20" s="27">
        <f t="shared" si="4"/>
        <v>0.03982300884955752</v>
      </c>
      <c r="P20" s="11">
        <f>SUM(P17:P19)</f>
        <v>138</v>
      </c>
      <c r="Q20" s="27">
        <f t="shared" si="5"/>
        <v>0.12212389380530973</v>
      </c>
      <c r="R20" s="11">
        <f>SUM(R17:R19)</f>
        <v>99</v>
      </c>
      <c r="S20" s="27">
        <f t="shared" si="6"/>
        <v>0.08761061946902655</v>
      </c>
      <c r="T20" s="11">
        <f>SUM(T17:T19)</f>
        <v>147</v>
      </c>
      <c r="U20" s="27">
        <f t="shared" si="7"/>
        <v>0.13008849557522123</v>
      </c>
      <c r="V20" s="11">
        <f>SUM(V17:V19)</f>
        <v>9</v>
      </c>
      <c r="W20" s="27">
        <f t="shared" si="8"/>
        <v>0.007964601769911504</v>
      </c>
      <c r="X20" s="11">
        <f>SUM(X17:X19)</f>
        <v>106</v>
      </c>
      <c r="Y20" s="27">
        <f t="shared" si="9"/>
        <v>0.09380530973451327</v>
      </c>
      <c r="Z20" s="11">
        <f>SUM(Z17:Z19)</f>
        <v>31</v>
      </c>
      <c r="AA20" s="27">
        <f t="shared" si="10"/>
        <v>0.02743362831858407</v>
      </c>
      <c r="AB20" s="11">
        <f>SUM(AB17:AB19)</f>
        <v>4</v>
      </c>
      <c r="AC20" s="27">
        <f t="shared" si="11"/>
        <v>0.0035398230088495575</v>
      </c>
      <c r="AD20" s="36">
        <f t="shared" si="12"/>
        <v>40</v>
      </c>
      <c r="AE20" s="27">
        <f t="shared" si="13"/>
        <v>0.035398230088495575</v>
      </c>
      <c r="AF20" s="28">
        <f t="shared" si="14"/>
        <v>1130</v>
      </c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105" s="21" customFormat="1" ht="15">
      <c r="A21" s="3" t="s">
        <v>17</v>
      </c>
      <c r="B21" s="4">
        <v>2</v>
      </c>
      <c r="C21" s="4">
        <v>4</v>
      </c>
      <c r="D21" s="4" t="s">
        <v>12</v>
      </c>
      <c r="E21" s="4">
        <v>441</v>
      </c>
      <c r="F21" s="4">
        <v>8</v>
      </c>
      <c r="G21" s="5">
        <f t="shared" si="0"/>
        <v>0.0182648401826484</v>
      </c>
      <c r="H21" s="4">
        <v>3</v>
      </c>
      <c r="I21" s="5">
        <f t="shared" si="1"/>
        <v>0.006802721088435374</v>
      </c>
      <c r="J21" s="4">
        <v>100</v>
      </c>
      <c r="K21" s="5">
        <f t="shared" si="2"/>
        <v>0.228310502283105</v>
      </c>
      <c r="L21" s="4">
        <v>72</v>
      </c>
      <c r="M21" s="5">
        <f t="shared" si="3"/>
        <v>0.1643835616438356</v>
      </c>
      <c r="N21" s="4">
        <v>20</v>
      </c>
      <c r="O21" s="5">
        <f t="shared" si="4"/>
        <v>0.045662100456621</v>
      </c>
      <c r="P21" s="4">
        <v>64</v>
      </c>
      <c r="Q21" s="5">
        <f t="shared" si="5"/>
        <v>0.1461187214611872</v>
      </c>
      <c r="R21" s="4">
        <v>63</v>
      </c>
      <c r="S21" s="5">
        <f t="shared" si="6"/>
        <v>0.14383561643835616</v>
      </c>
      <c r="T21" s="4">
        <v>39</v>
      </c>
      <c r="U21" s="5">
        <f t="shared" si="7"/>
        <v>0.08904109589041095</v>
      </c>
      <c r="V21" s="4">
        <v>3</v>
      </c>
      <c r="W21" s="5">
        <f t="shared" si="8"/>
        <v>0.00684931506849315</v>
      </c>
      <c r="X21" s="4">
        <v>47</v>
      </c>
      <c r="Y21" s="5">
        <f t="shared" si="9"/>
        <v>0.10730593607305935</v>
      </c>
      <c r="Z21" s="4">
        <v>9</v>
      </c>
      <c r="AA21" s="5">
        <f t="shared" si="10"/>
        <v>0.02054794520547945</v>
      </c>
      <c r="AB21" s="4">
        <v>0</v>
      </c>
      <c r="AC21" s="5">
        <f t="shared" si="11"/>
        <v>0</v>
      </c>
      <c r="AD21" s="4">
        <f t="shared" si="12"/>
        <v>13</v>
      </c>
      <c r="AE21" s="5">
        <f t="shared" si="13"/>
        <v>0.02968036529680365</v>
      </c>
      <c r="AF21" s="3">
        <f t="shared" si="14"/>
        <v>438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21" customFormat="1" ht="15">
      <c r="A22" s="3" t="s">
        <v>17</v>
      </c>
      <c r="B22" s="4">
        <v>2</v>
      </c>
      <c r="C22" s="4">
        <v>4</v>
      </c>
      <c r="D22" s="4" t="s">
        <v>13</v>
      </c>
      <c r="E22" s="4">
        <v>532</v>
      </c>
      <c r="F22" s="4">
        <v>9</v>
      </c>
      <c r="G22" s="5">
        <f t="shared" si="0"/>
        <v>0.017013232514177693</v>
      </c>
      <c r="H22" s="4">
        <v>3</v>
      </c>
      <c r="I22" s="5">
        <f t="shared" si="1"/>
        <v>0.005639097744360902</v>
      </c>
      <c r="J22" s="4">
        <v>118</v>
      </c>
      <c r="K22" s="5">
        <f t="shared" si="2"/>
        <v>0.22306238185255198</v>
      </c>
      <c r="L22" s="4">
        <v>90</v>
      </c>
      <c r="M22" s="5">
        <f t="shared" si="3"/>
        <v>0.17013232514177692</v>
      </c>
      <c r="N22" s="4">
        <v>24</v>
      </c>
      <c r="O22" s="5">
        <f t="shared" si="4"/>
        <v>0.045368620037807186</v>
      </c>
      <c r="P22" s="4">
        <v>64</v>
      </c>
      <c r="Q22" s="5">
        <f t="shared" si="5"/>
        <v>0.12098298676748583</v>
      </c>
      <c r="R22" s="4">
        <v>90</v>
      </c>
      <c r="S22" s="5">
        <f t="shared" si="6"/>
        <v>0.17013232514177692</v>
      </c>
      <c r="T22" s="4">
        <v>45</v>
      </c>
      <c r="U22" s="5">
        <f t="shared" si="7"/>
        <v>0.08506616257088846</v>
      </c>
      <c r="V22" s="4">
        <v>4</v>
      </c>
      <c r="W22" s="5">
        <f t="shared" si="8"/>
        <v>0.007561436672967864</v>
      </c>
      <c r="X22" s="4">
        <v>53</v>
      </c>
      <c r="Y22" s="5">
        <f t="shared" si="9"/>
        <v>0.1001890359168242</v>
      </c>
      <c r="Z22" s="4">
        <v>15</v>
      </c>
      <c r="AA22" s="5">
        <f t="shared" si="10"/>
        <v>0.02835538752362949</v>
      </c>
      <c r="AB22" s="4">
        <v>0</v>
      </c>
      <c r="AC22" s="5">
        <f t="shared" si="11"/>
        <v>0</v>
      </c>
      <c r="AD22" s="4">
        <f t="shared" si="12"/>
        <v>17</v>
      </c>
      <c r="AE22" s="5">
        <f t="shared" si="13"/>
        <v>0.03213610586011342</v>
      </c>
      <c r="AF22" s="3">
        <f t="shared" si="14"/>
        <v>529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23" customFormat="1" ht="15">
      <c r="A23" s="6" t="s">
        <v>14</v>
      </c>
      <c r="B23" s="7"/>
      <c r="C23" s="7"/>
      <c r="D23" s="7"/>
      <c r="E23" s="7">
        <f>SUM(E15:E16,E21:E22)</f>
        <v>1899</v>
      </c>
      <c r="F23" s="7">
        <f>SUM(F15:F16,F21:F22)</f>
        <v>24</v>
      </c>
      <c r="G23" s="5">
        <f t="shared" si="0"/>
        <v>0.012698412698412698</v>
      </c>
      <c r="H23" s="7">
        <f>SUM(H15:H16,H21:H22)</f>
        <v>9</v>
      </c>
      <c r="I23" s="26">
        <f t="shared" si="1"/>
        <v>0.004739336492890996</v>
      </c>
      <c r="J23" s="7">
        <f>SUM(J15:J16,J21:J22)</f>
        <v>544</v>
      </c>
      <c r="K23" s="26">
        <f t="shared" si="2"/>
        <v>0.2878306878306878</v>
      </c>
      <c r="L23" s="7">
        <f>SUM(L15:L16,L21:L22)</f>
        <v>282</v>
      </c>
      <c r="M23" s="26">
        <f t="shared" si="3"/>
        <v>0.1492063492063492</v>
      </c>
      <c r="N23" s="7">
        <f>SUM(N15:N16,N21:N22)</f>
        <v>108</v>
      </c>
      <c r="O23" s="26">
        <f t="shared" si="4"/>
        <v>0.05714285714285714</v>
      </c>
      <c r="P23" s="7">
        <f>SUM(P15:P16,P21:P22)</f>
        <v>219</v>
      </c>
      <c r="Q23" s="26">
        <f t="shared" si="5"/>
        <v>0.11587301587301588</v>
      </c>
      <c r="R23" s="7">
        <f>SUM(R15:R16,R21:R22)</f>
        <v>302</v>
      </c>
      <c r="S23" s="26">
        <f t="shared" si="6"/>
        <v>0.15978835978835979</v>
      </c>
      <c r="T23" s="7">
        <f>SUM(T15:T16,T21:T22)</f>
        <v>175</v>
      </c>
      <c r="U23" s="26">
        <f t="shared" si="7"/>
        <v>0.09259259259259259</v>
      </c>
      <c r="V23" s="7">
        <f>SUM(V15:V16,V21:V22)</f>
        <v>21</v>
      </c>
      <c r="W23" s="26">
        <f t="shared" si="8"/>
        <v>0.011111111111111112</v>
      </c>
      <c r="X23" s="7">
        <f>SUM(X15:X16,X21:X22)</f>
        <v>136</v>
      </c>
      <c r="Y23" s="26">
        <f t="shared" si="9"/>
        <v>0.07195767195767196</v>
      </c>
      <c r="Z23" s="7">
        <f>SUM(Z15:Z16,Z21:Z22)</f>
        <v>33</v>
      </c>
      <c r="AA23" s="26">
        <f t="shared" si="10"/>
        <v>0.01746031746031746</v>
      </c>
      <c r="AB23" s="7">
        <f>SUM(AB15:AB16,AB21:AB22)</f>
        <v>1</v>
      </c>
      <c r="AC23" s="26">
        <f t="shared" si="11"/>
        <v>0.0005291005291005291</v>
      </c>
      <c r="AD23" s="7">
        <f t="shared" si="12"/>
        <v>45</v>
      </c>
      <c r="AE23" s="26">
        <f t="shared" si="13"/>
        <v>0.023809523809523808</v>
      </c>
      <c r="AF23" s="6">
        <f t="shared" si="14"/>
        <v>1890</v>
      </c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52" s="19" customFormat="1" ht="15">
      <c r="A24" s="8" t="s">
        <v>19</v>
      </c>
      <c r="B24" s="9">
        <v>3</v>
      </c>
      <c r="C24" s="9">
        <v>1</v>
      </c>
      <c r="D24" s="9" t="s">
        <v>12</v>
      </c>
      <c r="E24" s="9">
        <v>467</v>
      </c>
      <c r="F24" s="9">
        <v>14</v>
      </c>
      <c r="G24" s="17">
        <f t="shared" si="0"/>
        <v>0.030501089324618737</v>
      </c>
      <c r="H24" s="9">
        <v>8</v>
      </c>
      <c r="I24" s="17">
        <f t="shared" si="1"/>
        <v>0.017130620985010708</v>
      </c>
      <c r="J24" s="9">
        <v>121</v>
      </c>
      <c r="K24" s="17">
        <f t="shared" si="2"/>
        <v>0.2636165577342048</v>
      </c>
      <c r="L24" s="9">
        <v>48</v>
      </c>
      <c r="M24" s="17">
        <f t="shared" si="3"/>
        <v>0.10457516339869281</v>
      </c>
      <c r="N24" s="9">
        <v>26</v>
      </c>
      <c r="O24" s="17">
        <f t="shared" si="4"/>
        <v>0.05664488017429194</v>
      </c>
      <c r="P24" s="9">
        <v>42</v>
      </c>
      <c r="Q24" s="17">
        <f t="shared" si="5"/>
        <v>0.0915032679738562</v>
      </c>
      <c r="R24" s="9">
        <v>105</v>
      </c>
      <c r="S24" s="17">
        <f t="shared" si="6"/>
        <v>0.22875816993464052</v>
      </c>
      <c r="T24" s="9">
        <v>38</v>
      </c>
      <c r="U24" s="17">
        <f t="shared" si="7"/>
        <v>0.08278867102396514</v>
      </c>
      <c r="V24" s="9">
        <v>8</v>
      </c>
      <c r="W24" s="17">
        <f t="shared" si="8"/>
        <v>0.017429193899782137</v>
      </c>
      <c r="X24" s="9">
        <v>44</v>
      </c>
      <c r="Y24" s="17">
        <f t="shared" si="9"/>
        <v>0.09586056644880174</v>
      </c>
      <c r="Z24" s="9">
        <v>6</v>
      </c>
      <c r="AA24" s="17">
        <f t="shared" si="10"/>
        <v>0.013071895424836602</v>
      </c>
      <c r="AB24" s="9">
        <v>1</v>
      </c>
      <c r="AC24" s="17">
        <f t="shared" si="11"/>
        <v>0.002178649237472767</v>
      </c>
      <c r="AD24" s="35">
        <f t="shared" si="12"/>
        <v>6</v>
      </c>
      <c r="AE24" s="17">
        <f t="shared" si="13"/>
        <v>0.013071895424836602</v>
      </c>
      <c r="AF24" s="18">
        <f t="shared" si="14"/>
        <v>459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19" customFormat="1" ht="15">
      <c r="A25" s="8" t="s">
        <v>19</v>
      </c>
      <c r="B25" s="9">
        <v>3</v>
      </c>
      <c r="C25" s="9">
        <v>1</v>
      </c>
      <c r="D25" s="9" t="s">
        <v>13</v>
      </c>
      <c r="E25" s="9">
        <v>377</v>
      </c>
      <c r="F25" s="9">
        <v>2</v>
      </c>
      <c r="G25" s="17">
        <f t="shared" si="0"/>
        <v>0.0053475935828877</v>
      </c>
      <c r="H25" s="9">
        <v>3</v>
      </c>
      <c r="I25" s="17">
        <f t="shared" si="1"/>
        <v>0.007957559681697613</v>
      </c>
      <c r="J25" s="9">
        <v>106</v>
      </c>
      <c r="K25" s="17">
        <f t="shared" si="2"/>
        <v>0.28342245989304815</v>
      </c>
      <c r="L25" s="9">
        <v>35</v>
      </c>
      <c r="M25" s="17">
        <f t="shared" si="3"/>
        <v>0.09358288770053476</v>
      </c>
      <c r="N25" s="9">
        <v>23</v>
      </c>
      <c r="O25" s="17">
        <f t="shared" si="4"/>
        <v>0.06149732620320856</v>
      </c>
      <c r="P25" s="9">
        <v>47</v>
      </c>
      <c r="Q25" s="17">
        <f t="shared" si="5"/>
        <v>0.12566844919786097</v>
      </c>
      <c r="R25" s="9">
        <v>73</v>
      </c>
      <c r="S25" s="17">
        <f t="shared" si="6"/>
        <v>0.19518716577540107</v>
      </c>
      <c r="T25" s="9">
        <v>24</v>
      </c>
      <c r="U25" s="17">
        <f t="shared" si="7"/>
        <v>0.06417112299465241</v>
      </c>
      <c r="V25" s="9">
        <v>6</v>
      </c>
      <c r="W25" s="17">
        <f t="shared" si="8"/>
        <v>0.016042780748663103</v>
      </c>
      <c r="X25" s="9">
        <v>38</v>
      </c>
      <c r="Y25" s="17">
        <f t="shared" si="9"/>
        <v>0.10160427807486631</v>
      </c>
      <c r="Z25" s="9">
        <v>9</v>
      </c>
      <c r="AA25" s="17">
        <f t="shared" si="10"/>
        <v>0.02406417112299465</v>
      </c>
      <c r="AB25" s="9">
        <v>0</v>
      </c>
      <c r="AC25" s="17">
        <f t="shared" si="11"/>
        <v>0</v>
      </c>
      <c r="AD25" s="35">
        <f t="shared" si="12"/>
        <v>11</v>
      </c>
      <c r="AE25" s="17">
        <f t="shared" si="13"/>
        <v>0.029411764705882353</v>
      </c>
      <c r="AF25" s="18">
        <f t="shared" si="14"/>
        <v>374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19" customFormat="1" ht="15">
      <c r="A26" s="8" t="s">
        <v>19</v>
      </c>
      <c r="B26" s="9">
        <v>3</v>
      </c>
      <c r="C26" s="9">
        <v>1</v>
      </c>
      <c r="D26" s="9" t="s">
        <v>16</v>
      </c>
      <c r="E26" s="9">
        <v>604</v>
      </c>
      <c r="F26" s="9">
        <v>14</v>
      </c>
      <c r="G26" s="17">
        <f t="shared" si="0"/>
        <v>0.02348993288590604</v>
      </c>
      <c r="H26" s="9">
        <v>8</v>
      </c>
      <c r="I26" s="17">
        <f t="shared" si="1"/>
        <v>0.013245033112582781</v>
      </c>
      <c r="J26" s="9">
        <v>156</v>
      </c>
      <c r="K26" s="17">
        <f t="shared" si="2"/>
        <v>0.26174496644295303</v>
      </c>
      <c r="L26" s="9">
        <v>66</v>
      </c>
      <c r="M26" s="17">
        <f t="shared" si="3"/>
        <v>0.11073825503355705</v>
      </c>
      <c r="N26" s="9">
        <v>32</v>
      </c>
      <c r="O26" s="17">
        <f t="shared" si="4"/>
        <v>0.053691275167785234</v>
      </c>
      <c r="P26" s="9">
        <v>77</v>
      </c>
      <c r="Q26" s="17">
        <f t="shared" si="5"/>
        <v>0.12919463087248323</v>
      </c>
      <c r="R26" s="9">
        <v>126</v>
      </c>
      <c r="S26" s="17">
        <f t="shared" si="6"/>
        <v>0.21140939597315436</v>
      </c>
      <c r="T26" s="9">
        <v>51</v>
      </c>
      <c r="U26" s="17">
        <f t="shared" si="7"/>
        <v>0.08557046979865772</v>
      </c>
      <c r="V26" s="9">
        <v>6</v>
      </c>
      <c r="W26" s="17">
        <f t="shared" si="8"/>
        <v>0.010067114093959731</v>
      </c>
      <c r="X26" s="9">
        <v>50</v>
      </c>
      <c r="Y26" s="17">
        <f t="shared" si="9"/>
        <v>0.08389261744966443</v>
      </c>
      <c r="Z26" s="9">
        <v>6</v>
      </c>
      <c r="AA26" s="17">
        <f t="shared" si="10"/>
        <v>0.010067114093959731</v>
      </c>
      <c r="AB26" s="9">
        <v>1</v>
      </c>
      <c r="AC26" s="17">
        <f t="shared" si="11"/>
        <v>0.0016778523489932886</v>
      </c>
      <c r="AD26" s="35">
        <f t="shared" si="12"/>
        <v>11</v>
      </c>
      <c r="AE26" s="17">
        <f t="shared" si="13"/>
        <v>0.018456375838926176</v>
      </c>
      <c r="AF26" s="18">
        <f t="shared" si="14"/>
        <v>596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19" customFormat="1" ht="15">
      <c r="A27" s="8" t="s">
        <v>19</v>
      </c>
      <c r="B27" s="9">
        <v>3</v>
      </c>
      <c r="C27" s="9">
        <v>1</v>
      </c>
      <c r="D27" s="9" t="s">
        <v>20</v>
      </c>
      <c r="E27" s="9">
        <v>441</v>
      </c>
      <c r="F27" s="9">
        <v>5</v>
      </c>
      <c r="G27" s="17">
        <f t="shared" si="0"/>
        <v>0.011467889908256881</v>
      </c>
      <c r="H27" s="9">
        <v>5</v>
      </c>
      <c r="I27" s="17">
        <f t="shared" si="1"/>
        <v>0.011337868480725623</v>
      </c>
      <c r="J27" s="9">
        <v>121</v>
      </c>
      <c r="K27" s="17">
        <f t="shared" si="2"/>
        <v>0.2775229357798165</v>
      </c>
      <c r="L27" s="9">
        <v>55</v>
      </c>
      <c r="M27" s="17">
        <f t="shared" si="3"/>
        <v>0.12614678899082568</v>
      </c>
      <c r="N27" s="9">
        <v>35</v>
      </c>
      <c r="O27" s="17">
        <f t="shared" si="4"/>
        <v>0.08027522935779817</v>
      </c>
      <c r="P27" s="9">
        <v>41</v>
      </c>
      <c r="Q27" s="17">
        <f t="shared" si="5"/>
        <v>0.09403669724770643</v>
      </c>
      <c r="R27" s="9">
        <v>99</v>
      </c>
      <c r="S27" s="17">
        <f t="shared" si="6"/>
        <v>0.22706422018348624</v>
      </c>
      <c r="T27" s="9">
        <v>33</v>
      </c>
      <c r="U27" s="17">
        <f t="shared" si="7"/>
        <v>0.07568807339449542</v>
      </c>
      <c r="V27" s="9">
        <v>3</v>
      </c>
      <c r="W27" s="17">
        <f t="shared" si="8"/>
        <v>0.006880733944954129</v>
      </c>
      <c r="X27" s="9">
        <v>26</v>
      </c>
      <c r="Y27" s="17">
        <f t="shared" si="9"/>
        <v>0.05963302752293578</v>
      </c>
      <c r="Z27" s="9">
        <v>4</v>
      </c>
      <c r="AA27" s="17">
        <f t="shared" si="10"/>
        <v>0.009174311926605505</v>
      </c>
      <c r="AB27" s="9">
        <v>2</v>
      </c>
      <c r="AC27" s="17">
        <f t="shared" si="11"/>
        <v>0.0045871559633027525</v>
      </c>
      <c r="AD27" s="35">
        <f t="shared" si="12"/>
        <v>12</v>
      </c>
      <c r="AE27" s="17">
        <f t="shared" si="13"/>
        <v>0.027522935779816515</v>
      </c>
      <c r="AF27" s="18">
        <f t="shared" si="14"/>
        <v>436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20" customFormat="1" ht="15">
      <c r="A28" s="10" t="s">
        <v>14</v>
      </c>
      <c r="B28" s="11"/>
      <c r="C28" s="11"/>
      <c r="D28" s="11"/>
      <c r="E28" s="11">
        <f>SUM(E24:E27)</f>
        <v>1889</v>
      </c>
      <c r="F28" s="11">
        <f>SUM(F24:F27)</f>
        <v>35</v>
      </c>
      <c r="G28" s="17">
        <f t="shared" si="0"/>
        <v>0.01876675603217158</v>
      </c>
      <c r="H28" s="11">
        <f>SUM(H24:H27)</f>
        <v>24</v>
      </c>
      <c r="I28" s="27">
        <f t="shared" si="1"/>
        <v>0.01270513499205929</v>
      </c>
      <c r="J28" s="11">
        <f>SUM(J24:J27)</f>
        <v>504</v>
      </c>
      <c r="K28" s="27">
        <f t="shared" si="2"/>
        <v>0.27024128686327076</v>
      </c>
      <c r="L28" s="11">
        <f>SUM(L24:L27)</f>
        <v>204</v>
      </c>
      <c r="M28" s="27">
        <f t="shared" si="3"/>
        <v>0.10938337801608579</v>
      </c>
      <c r="N28" s="11">
        <f>SUM(N24:N27)</f>
        <v>116</v>
      </c>
      <c r="O28" s="27">
        <f t="shared" si="4"/>
        <v>0.06219839142091153</v>
      </c>
      <c r="P28" s="11">
        <f>SUM(P24:P27)</f>
        <v>207</v>
      </c>
      <c r="Q28" s="27">
        <f t="shared" si="5"/>
        <v>0.11099195710455764</v>
      </c>
      <c r="R28" s="11">
        <f>SUM(R24:R27)</f>
        <v>403</v>
      </c>
      <c r="S28" s="27">
        <f t="shared" si="6"/>
        <v>0.2160857908847185</v>
      </c>
      <c r="T28" s="11">
        <f>SUM(T24:T27)</f>
        <v>146</v>
      </c>
      <c r="U28" s="27">
        <f t="shared" si="7"/>
        <v>0.07828418230563003</v>
      </c>
      <c r="V28" s="11">
        <f>SUM(V24:V27)</f>
        <v>23</v>
      </c>
      <c r="W28" s="27">
        <f t="shared" si="8"/>
        <v>0.012332439678284183</v>
      </c>
      <c r="X28" s="11">
        <f>SUM(X24:X27)</f>
        <v>158</v>
      </c>
      <c r="Y28" s="27">
        <f t="shared" si="9"/>
        <v>0.08471849865951743</v>
      </c>
      <c r="Z28" s="11">
        <f>SUM(Z24:Z27)</f>
        <v>25</v>
      </c>
      <c r="AA28" s="27">
        <f t="shared" si="10"/>
        <v>0.013404825737265416</v>
      </c>
      <c r="AB28" s="11">
        <f>SUM(AB24:AB27)</f>
        <v>4</v>
      </c>
      <c r="AC28" s="27">
        <f t="shared" si="11"/>
        <v>0.0021447721179624667</v>
      </c>
      <c r="AD28" s="36">
        <f t="shared" si="12"/>
        <v>40</v>
      </c>
      <c r="AE28" s="27">
        <f t="shared" si="13"/>
        <v>0.021447721179624665</v>
      </c>
      <c r="AF28" s="28">
        <f t="shared" si="14"/>
        <v>1865</v>
      </c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105" s="21" customFormat="1" ht="15">
      <c r="A29" s="3" t="s">
        <v>21</v>
      </c>
      <c r="B29" s="4">
        <v>3</v>
      </c>
      <c r="C29" s="4">
        <v>2</v>
      </c>
      <c r="D29" s="4" t="s">
        <v>12</v>
      </c>
      <c r="E29" s="4">
        <v>695</v>
      </c>
      <c r="F29" s="4">
        <v>10</v>
      </c>
      <c r="G29" s="5">
        <f t="shared" si="0"/>
        <v>0.01443001443001443</v>
      </c>
      <c r="H29" s="4">
        <v>2</v>
      </c>
      <c r="I29" s="5">
        <f t="shared" si="1"/>
        <v>0.0028776978417266188</v>
      </c>
      <c r="J29" s="4">
        <v>280</v>
      </c>
      <c r="K29" s="5">
        <f t="shared" si="2"/>
        <v>0.40404040404040403</v>
      </c>
      <c r="L29" s="4">
        <v>44</v>
      </c>
      <c r="M29" s="5">
        <f t="shared" si="3"/>
        <v>0.06349206349206349</v>
      </c>
      <c r="N29" s="4">
        <v>64</v>
      </c>
      <c r="O29" s="5">
        <f t="shared" si="4"/>
        <v>0.09235209235209235</v>
      </c>
      <c r="P29" s="4">
        <v>56</v>
      </c>
      <c r="Q29" s="5">
        <f t="shared" si="5"/>
        <v>0.08080808080808081</v>
      </c>
      <c r="R29" s="4">
        <v>153</v>
      </c>
      <c r="S29" s="5">
        <f t="shared" si="6"/>
        <v>0.22077922077922077</v>
      </c>
      <c r="T29" s="4">
        <v>41</v>
      </c>
      <c r="U29" s="5">
        <f t="shared" si="7"/>
        <v>0.05916305916305916</v>
      </c>
      <c r="V29" s="4">
        <v>15</v>
      </c>
      <c r="W29" s="5">
        <f t="shared" si="8"/>
        <v>0.021645021645021644</v>
      </c>
      <c r="X29" s="4">
        <v>17</v>
      </c>
      <c r="Y29" s="5">
        <f t="shared" si="9"/>
        <v>0.024531024531024532</v>
      </c>
      <c r="Z29" s="4">
        <v>5</v>
      </c>
      <c r="AA29" s="5">
        <f t="shared" si="10"/>
        <v>0.007215007215007215</v>
      </c>
      <c r="AB29" s="4">
        <v>1</v>
      </c>
      <c r="AC29" s="5">
        <f t="shared" si="11"/>
        <v>0.001443001443001443</v>
      </c>
      <c r="AD29" s="4">
        <f t="shared" si="12"/>
        <v>7</v>
      </c>
      <c r="AE29" s="5">
        <f t="shared" si="13"/>
        <v>0.010101010101010102</v>
      </c>
      <c r="AF29" s="3">
        <f t="shared" si="14"/>
        <v>693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s="21" customFormat="1" ht="15">
      <c r="A30" s="3" t="s">
        <v>21</v>
      </c>
      <c r="B30" s="4">
        <v>3</v>
      </c>
      <c r="C30" s="4">
        <v>2</v>
      </c>
      <c r="D30" s="4" t="s">
        <v>13</v>
      </c>
      <c r="E30" s="4">
        <v>591</v>
      </c>
      <c r="F30" s="4">
        <v>11</v>
      </c>
      <c r="G30" s="5">
        <f t="shared" si="0"/>
        <v>0.018739352640545145</v>
      </c>
      <c r="H30" s="4">
        <v>4</v>
      </c>
      <c r="I30" s="5">
        <f t="shared" si="1"/>
        <v>0.00676818950930626</v>
      </c>
      <c r="J30" s="4">
        <v>239</v>
      </c>
      <c r="K30" s="5">
        <f t="shared" si="2"/>
        <v>0.4071550255536627</v>
      </c>
      <c r="L30" s="4">
        <v>44</v>
      </c>
      <c r="M30" s="5">
        <f t="shared" si="3"/>
        <v>0.07495741056218058</v>
      </c>
      <c r="N30" s="4">
        <v>38</v>
      </c>
      <c r="O30" s="5">
        <f t="shared" si="4"/>
        <v>0.06473594548551959</v>
      </c>
      <c r="P30" s="4">
        <v>62</v>
      </c>
      <c r="Q30" s="5">
        <f t="shared" si="5"/>
        <v>0.10562180579216354</v>
      </c>
      <c r="R30" s="4">
        <v>93</v>
      </c>
      <c r="S30" s="5">
        <f t="shared" si="6"/>
        <v>0.15843270868824533</v>
      </c>
      <c r="T30" s="4">
        <v>49</v>
      </c>
      <c r="U30" s="5">
        <f t="shared" si="7"/>
        <v>0.08347529812606473</v>
      </c>
      <c r="V30" s="4">
        <v>6</v>
      </c>
      <c r="W30" s="5">
        <f t="shared" si="8"/>
        <v>0.010221465076660987</v>
      </c>
      <c r="X30" s="4">
        <v>24</v>
      </c>
      <c r="Y30" s="5">
        <f t="shared" si="9"/>
        <v>0.04088586030664395</v>
      </c>
      <c r="Z30" s="4">
        <v>10</v>
      </c>
      <c r="AA30" s="5">
        <f t="shared" si="10"/>
        <v>0.017035775127768313</v>
      </c>
      <c r="AB30" s="4">
        <v>0</v>
      </c>
      <c r="AC30" s="5">
        <f t="shared" si="11"/>
        <v>0</v>
      </c>
      <c r="AD30" s="4">
        <f t="shared" si="12"/>
        <v>11</v>
      </c>
      <c r="AE30" s="5">
        <f t="shared" si="13"/>
        <v>0.018739352640545145</v>
      </c>
      <c r="AF30" s="3">
        <f t="shared" si="14"/>
        <v>587</v>
      </c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5" s="21" customFormat="1" ht="15">
      <c r="A31" s="3" t="s">
        <v>21</v>
      </c>
      <c r="B31" s="4">
        <v>3</v>
      </c>
      <c r="C31" s="4">
        <v>2</v>
      </c>
      <c r="D31" s="4" t="s">
        <v>16</v>
      </c>
      <c r="E31" s="4">
        <v>721</v>
      </c>
      <c r="F31" s="4">
        <v>5</v>
      </c>
      <c r="G31" s="5">
        <f t="shared" si="0"/>
        <v>0.006963788300835654</v>
      </c>
      <c r="H31" s="4">
        <v>3</v>
      </c>
      <c r="I31" s="5">
        <f t="shared" si="1"/>
        <v>0.004160887656033287</v>
      </c>
      <c r="J31" s="4">
        <v>334</v>
      </c>
      <c r="K31" s="5">
        <f t="shared" si="2"/>
        <v>0.46518105849582175</v>
      </c>
      <c r="L31" s="4">
        <v>53</v>
      </c>
      <c r="M31" s="5">
        <f t="shared" si="3"/>
        <v>0.07381615598885793</v>
      </c>
      <c r="N31" s="4">
        <v>34</v>
      </c>
      <c r="O31" s="5">
        <f t="shared" si="4"/>
        <v>0.04735376044568245</v>
      </c>
      <c r="P31" s="4">
        <v>57</v>
      </c>
      <c r="Q31" s="5">
        <f t="shared" si="5"/>
        <v>0.07938718662952646</v>
      </c>
      <c r="R31" s="4">
        <v>126</v>
      </c>
      <c r="S31" s="5">
        <f t="shared" si="6"/>
        <v>0.17548746518105848</v>
      </c>
      <c r="T31" s="4">
        <v>31</v>
      </c>
      <c r="U31" s="5">
        <f t="shared" si="7"/>
        <v>0.04317548746518106</v>
      </c>
      <c r="V31" s="4">
        <v>11</v>
      </c>
      <c r="W31" s="5">
        <f t="shared" si="8"/>
        <v>0.01532033426183844</v>
      </c>
      <c r="X31" s="4">
        <v>41</v>
      </c>
      <c r="Y31" s="5">
        <f t="shared" si="9"/>
        <v>0.057103064066852366</v>
      </c>
      <c r="Z31" s="4">
        <v>12</v>
      </c>
      <c r="AA31" s="5">
        <f t="shared" si="10"/>
        <v>0.016713091922005572</v>
      </c>
      <c r="AB31" s="4">
        <v>1</v>
      </c>
      <c r="AC31" s="5">
        <f t="shared" si="11"/>
        <v>0.001392757660167131</v>
      </c>
      <c r="AD31" s="4">
        <f t="shared" si="12"/>
        <v>13</v>
      </c>
      <c r="AE31" s="5">
        <f t="shared" si="13"/>
        <v>0.018105849582172703</v>
      </c>
      <c r="AF31" s="3">
        <f t="shared" si="14"/>
        <v>718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5" s="23" customFormat="1" ht="15">
      <c r="A32" s="6" t="s">
        <v>14</v>
      </c>
      <c r="B32" s="7"/>
      <c r="C32" s="7"/>
      <c r="D32" s="7"/>
      <c r="E32" s="7">
        <f>SUM(E29:E31)</f>
        <v>2007</v>
      </c>
      <c r="F32" s="7">
        <f>SUM(F29:F31)</f>
        <v>26</v>
      </c>
      <c r="G32" s="5">
        <f t="shared" si="0"/>
        <v>0.013013013013013013</v>
      </c>
      <c r="H32" s="7">
        <f>SUM(H29:H31)</f>
        <v>9</v>
      </c>
      <c r="I32" s="26">
        <f t="shared" si="1"/>
        <v>0.004484304932735426</v>
      </c>
      <c r="J32" s="7">
        <f>SUM(J29:J31)</f>
        <v>853</v>
      </c>
      <c r="K32" s="26">
        <f t="shared" si="2"/>
        <v>0.4269269269269269</v>
      </c>
      <c r="L32" s="7">
        <f>SUM(L29:L31)</f>
        <v>141</v>
      </c>
      <c r="M32" s="26">
        <f t="shared" si="3"/>
        <v>0.07057057057057058</v>
      </c>
      <c r="N32" s="7">
        <f>SUM(N29:N31)</f>
        <v>136</v>
      </c>
      <c r="O32" s="26">
        <f t="shared" si="4"/>
        <v>0.06806806806806807</v>
      </c>
      <c r="P32" s="7">
        <f>SUM(P29:P31)</f>
        <v>175</v>
      </c>
      <c r="Q32" s="26">
        <f t="shared" si="5"/>
        <v>0.08758758758758758</v>
      </c>
      <c r="R32" s="7">
        <f>SUM(R29:R31)</f>
        <v>372</v>
      </c>
      <c r="S32" s="26">
        <f t="shared" si="6"/>
        <v>0.18618618618618618</v>
      </c>
      <c r="T32" s="7">
        <f>SUM(T29:T31)</f>
        <v>121</v>
      </c>
      <c r="U32" s="26">
        <f t="shared" si="7"/>
        <v>0.06056056056056056</v>
      </c>
      <c r="V32" s="7">
        <f>SUM(V29:V31)</f>
        <v>32</v>
      </c>
      <c r="W32" s="26">
        <f t="shared" si="8"/>
        <v>0.016016016016016016</v>
      </c>
      <c r="X32" s="7">
        <f>SUM(X29:X31)</f>
        <v>82</v>
      </c>
      <c r="Y32" s="26">
        <f t="shared" si="9"/>
        <v>0.04104104104104104</v>
      </c>
      <c r="Z32" s="7">
        <f>SUM(Z29:Z31)</f>
        <v>27</v>
      </c>
      <c r="AA32" s="26">
        <f t="shared" si="10"/>
        <v>0.013513513513513514</v>
      </c>
      <c r="AB32" s="7">
        <f>SUM(AB29:AB31)</f>
        <v>2</v>
      </c>
      <c r="AC32" s="26">
        <f t="shared" si="11"/>
        <v>0.001001001001001001</v>
      </c>
      <c r="AD32" s="7">
        <f t="shared" si="12"/>
        <v>31</v>
      </c>
      <c r="AE32" s="26">
        <f t="shared" si="13"/>
        <v>0.015515515515515516</v>
      </c>
      <c r="AF32" s="6">
        <f t="shared" si="14"/>
        <v>1998</v>
      </c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</row>
    <row r="33" spans="1:52" s="19" customFormat="1" ht="15">
      <c r="A33" s="8" t="s">
        <v>22</v>
      </c>
      <c r="B33" s="9">
        <v>3</v>
      </c>
      <c r="C33" s="9">
        <v>3</v>
      </c>
      <c r="D33" s="9" t="s">
        <v>12</v>
      </c>
      <c r="E33" s="9">
        <v>488</v>
      </c>
      <c r="F33" s="9">
        <v>3</v>
      </c>
      <c r="G33" s="17">
        <f t="shared" si="0"/>
        <v>0.006224066390041493</v>
      </c>
      <c r="H33" s="9">
        <v>6</v>
      </c>
      <c r="I33" s="17">
        <f t="shared" si="1"/>
        <v>0.012295081967213115</v>
      </c>
      <c r="J33" s="9">
        <v>175</v>
      </c>
      <c r="K33" s="17">
        <f t="shared" si="2"/>
        <v>0.3630705394190871</v>
      </c>
      <c r="L33" s="9">
        <v>48</v>
      </c>
      <c r="M33" s="17">
        <f t="shared" si="3"/>
        <v>0.0995850622406639</v>
      </c>
      <c r="N33" s="9">
        <v>36</v>
      </c>
      <c r="O33" s="17">
        <f t="shared" si="4"/>
        <v>0.07468879668049792</v>
      </c>
      <c r="P33" s="9">
        <v>52</v>
      </c>
      <c r="Q33" s="17">
        <f t="shared" si="5"/>
        <v>0.1078838174273859</v>
      </c>
      <c r="R33" s="9">
        <v>94</v>
      </c>
      <c r="S33" s="17">
        <f t="shared" si="6"/>
        <v>0.1950207468879668</v>
      </c>
      <c r="T33" s="9">
        <v>34</v>
      </c>
      <c r="U33" s="17">
        <f t="shared" si="7"/>
        <v>0.07053941908713693</v>
      </c>
      <c r="V33" s="9">
        <v>8</v>
      </c>
      <c r="W33" s="17">
        <f t="shared" si="8"/>
        <v>0.016597510373443983</v>
      </c>
      <c r="X33" s="9">
        <v>16</v>
      </c>
      <c r="Y33" s="17">
        <f t="shared" si="9"/>
        <v>0.03319502074688797</v>
      </c>
      <c r="Z33" s="9">
        <v>3</v>
      </c>
      <c r="AA33" s="17">
        <f t="shared" si="10"/>
        <v>0.006224066390041493</v>
      </c>
      <c r="AB33" s="9">
        <v>0</v>
      </c>
      <c r="AC33" s="17">
        <f t="shared" si="11"/>
        <v>0</v>
      </c>
      <c r="AD33" s="35">
        <f t="shared" si="12"/>
        <v>13</v>
      </c>
      <c r="AE33" s="17">
        <f t="shared" si="13"/>
        <v>0.026970954356846474</v>
      </c>
      <c r="AF33" s="18">
        <f t="shared" si="14"/>
        <v>482</v>
      </c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19" customFormat="1" ht="15">
      <c r="A34" s="8" t="s">
        <v>22</v>
      </c>
      <c r="B34" s="9">
        <v>3</v>
      </c>
      <c r="C34" s="9">
        <v>3</v>
      </c>
      <c r="D34" s="9" t="s">
        <v>13</v>
      </c>
      <c r="E34" s="9">
        <v>579</v>
      </c>
      <c r="F34" s="9">
        <v>6</v>
      </c>
      <c r="G34" s="17">
        <f t="shared" si="0"/>
        <v>0.010398613518197574</v>
      </c>
      <c r="H34" s="9">
        <v>2</v>
      </c>
      <c r="I34" s="17">
        <f t="shared" si="1"/>
        <v>0.0034542314335060447</v>
      </c>
      <c r="J34" s="9">
        <v>194</v>
      </c>
      <c r="K34" s="17">
        <f t="shared" si="2"/>
        <v>0.3362218370883882</v>
      </c>
      <c r="L34" s="9">
        <v>68</v>
      </c>
      <c r="M34" s="17">
        <f t="shared" si="3"/>
        <v>0.11785095320623917</v>
      </c>
      <c r="N34" s="9">
        <v>48</v>
      </c>
      <c r="O34" s="17">
        <f t="shared" si="4"/>
        <v>0.0831889081455806</v>
      </c>
      <c r="P34" s="9">
        <v>65</v>
      </c>
      <c r="Q34" s="17">
        <f t="shared" si="5"/>
        <v>0.11265164644714037</v>
      </c>
      <c r="R34" s="9">
        <v>94</v>
      </c>
      <c r="S34" s="17">
        <f t="shared" si="6"/>
        <v>0.16291161178509533</v>
      </c>
      <c r="T34" s="9">
        <v>50</v>
      </c>
      <c r="U34" s="17">
        <f t="shared" si="7"/>
        <v>0.08665511265164645</v>
      </c>
      <c r="V34" s="9">
        <v>7</v>
      </c>
      <c r="W34" s="17">
        <f t="shared" si="8"/>
        <v>0.012131715771230503</v>
      </c>
      <c r="X34" s="9">
        <v>32</v>
      </c>
      <c r="Y34" s="17">
        <f t="shared" si="9"/>
        <v>0.05545927209705372</v>
      </c>
      <c r="Z34" s="9">
        <v>5</v>
      </c>
      <c r="AA34" s="17">
        <f t="shared" si="10"/>
        <v>0.008665511265164644</v>
      </c>
      <c r="AB34" s="9">
        <v>1</v>
      </c>
      <c r="AC34" s="17">
        <f t="shared" si="11"/>
        <v>0.0017331022530329288</v>
      </c>
      <c r="AD34" s="35">
        <f t="shared" si="12"/>
        <v>7</v>
      </c>
      <c r="AE34" s="17">
        <f t="shared" si="13"/>
        <v>0.012131715771230503</v>
      </c>
      <c r="AF34" s="18">
        <f t="shared" si="14"/>
        <v>577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20" customFormat="1" ht="15">
      <c r="A35" s="10" t="s">
        <v>14</v>
      </c>
      <c r="B35" s="11"/>
      <c r="C35" s="11"/>
      <c r="D35" s="11"/>
      <c r="E35" s="11">
        <f>SUM(E33:E34)</f>
        <v>1067</v>
      </c>
      <c r="F35" s="11">
        <f>SUM(F33:F34)</f>
        <v>9</v>
      </c>
      <c r="G35" s="17">
        <f t="shared" si="0"/>
        <v>0.0084985835694051</v>
      </c>
      <c r="H35" s="11">
        <f>SUM(H33:H34)</f>
        <v>8</v>
      </c>
      <c r="I35" s="27">
        <f t="shared" si="1"/>
        <v>0.007497656982193065</v>
      </c>
      <c r="J35" s="11">
        <f>SUM(J33:J34)</f>
        <v>369</v>
      </c>
      <c r="K35" s="27">
        <f t="shared" si="2"/>
        <v>0.34844192634560905</v>
      </c>
      <c r="L35" s="11">
        <f>SUM(L33:L34)</f>
        <v>116</v>
      </c>
      <c r="M35" s="27">
        <f t="shared" si="3"/>
        <v>0.10953729933899906</v>
      </c>
      <c r="N35" s="11">
        <f>SUM(N33:N34)</f>
        <v>84</v>
      </c>
      <c r="O35" s="27">
        <f t="shared" si="4"/>
        <v>0.07932011331444759</v>
      </c>
      <c r="P35" s="11">
        <f>SUM(P33:P34)</f>
        <v>117</v>
      </c>
      <c r="Q35" s="27">
        <f t="shared" si="5"/>
        <v>0.11048158640226628</v>
      </c>
      <c r="R35" s="11">
        <f>SUM(R33:R34)</f>
        <v>188</v>
      </c>
      <c r="S35" s="27">
        <f t="shared" si="6"/>
        <v>0.17752596789423986</v>
      </c>
      <c r="T35" s="11">
        <f>SUM(T33:T34)</f>
        <v>84</v>
      </c>
      <c r="U35" s="27">
        <f t="shared" si="7"/>
        <v>0.07932011331444759</v>
      </c>
      <c r="V35" s="11">
        <f>SUM(V33:V34)</f>
        <v>15</v>
      </c>
      <c r="W35" s="27">
        <f t="shared" si="8"/>
        <v>0.014164305949008499</v>
      </c>
      <c r="X35" s="11">
        <f>SUM(X33:X34)</f>
        <v>48</v>
      </c>
      <c r="Y35" s="27">
        <f t="shared" si="9"/>
        <v>0.0453257790368272</v>
      </c>
      <c r="Z35" s="11">
        <f>SUM(Z33:Z34)</f>
        <v>8</v>
      </c>
      <c r="AA35" s="27">
        <f t="shared" si="10"/>
        <v>0.007554296506137866</v>
      </c>
      <c r="AB35" s="11">
        <f>SUM(AB33:AB34)</f>
        <v>1</v>
      </c>
      <c r="AC35" s="27">
        <f t="shared" si="11"/>
        <v>0.0009442870632672333</v>
      </c>
      <c r="AD35" s="36">
        <f t="shared" si="12"/>
        <v>20</v>
      </c>
      <c r="AE35" s="27">
        <f t="shared" si="13"/>
        <v>0.018885741265344664</v>
      </c>
      <c r="AF35" s="28">
        <f t="shared" si="14"/>
        <v>1059</v>
      </c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105" s="21" customFormat="1" ht="15">
      <c r="A36" s="3" t="s">
        <v>23</v>
      </c>
      <c r="B36" s="4">
        <v>3</v>
      </c>
      <c r="C36" s="4">
        <v>4</v>
      </c>
      <c r="D36" s="4" t="s">
        <v>12</v>
      </c>
      <c r="E36" s="4">
        <v>398</v>
      </c>
      <c r="F36" s="4">
        <v>5</v>
      </c>
      <c r="G36" s="5">
        <f t="shared" si="0"/>
        <v>0.012658227848101266</v>
      </c>
      <c r="H36" s="4">
        <v>3</v>
      </c>
      <c r="I36" s="5">
        <f t="shared" si="1"/>
        <v>0.007537688442211055</v>
      </c>
      <c r="J36" s="4">
        <v>105</v>
      </c>
      <c r="K36" s="5">
        <f t="shared" si="2"/>
        <v>0.26582278481012656</v>
      </c>
      <c r="L36" s="4">
        <v>70</v>
      </c>
      <c r="M36" s="5">
        <f t="shared" si="3"/>
        <v>0.17721518987341772</v>
      </c>
      <c r="N36" s="4">
        <v>24</v>
      </c>
      <c r="O36" s="5">
        <f t="shared" si="4"/>
        <v>0.060759493670886074</v>
      </c>
      <c r="P36" s="4">
        <v>44</v>
      </c>
      <c r="Q36" s="5">
        <f t="shared" si="5"/>
        <v>0.11139240506329114</v>
      </c>
      <c r="R36" s="4">
        <v>71</v>
      </c>
      <c r="S36" s="5">
        <f t="shared" si="6"/>
        <v>0.17974683544303796</v>
      </c>
      <c r="T36" s="4">
        <v>32</v>
      </c>
      <c r="U36" s="5">
        <f t="shared" si="7"/>
        <v>0.0810126582278481</v>
      </c>
      <c r="V36" s="4">
        <v>6</v>
      </c>
      <c r="W36" s="5">
        <f t="shared" si="8"/>
        <v>0.015189873417721518</v>
      </c>
      <c r="X36" s="4">
        <v>31</v>
      </c>
      <c r="Y36" s="5">
        <f t="shared" si="9"/>
        <v>0.07848101265822785</v>
      </c>
      <c r="Z36" s="4">
        <v>2</v>
      </c>
      <c r="AA36" s="5">
        <f t="shared" si="10"/>
        <v>0.005063291139240506</v>
      </c>
      <c r="AB36" s="4">
        <v>1</v>
      </c>
      <c r="AC36" s="5">
        <f t="shared" si="11"/>
        <v>0.002531645569620253</v>
      </c>
      <c r="AD36" s="4">
        <f t="shared" si="12"/>
        <v>4</v>
      </c>
      <c r="AE36" s="5">
        <f t="shared" si="13"/>
        <v>0.010126582278481013</v>
      </c>
      <c r="AF36" s="3">
        <f t="shared" si="14"/>
        <v>395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1:105" s="21" customFormat="1" ht="15">
      <c r="A37" s="3" t="s">
        <v>23</v>
      </c>
      <c r="B37" s="4">
        <v>3</v>
      </c>
      <c r="C37" s="4">
        <v>4</v>
      </c>
      <c r="D37" s="4" t="s">
        <v>13</v>
      </c>
      <c r="E37" s="4">
        <v>391</v>
      </c>
      <c r="F37" s="4">
        <v>2</v>
      </c>
      <c r="G37" s="5">
        <f t="shared" si="0"/>
        <v>0.005141388174807198</v>
      </c>
      <c r="H37" s="4">
        <v>2</v>
      </c>
      <c r="I37" s="5">
        <f t="shared" si="1"/>
        <v>0.005115089514066497</v>
      </c>
      <c r="J37" s="4">
        <v>78</v>
      </c>
      <c r="K37" s="5">
        <f t="shared" si="2"/>
        <v>0.20051413881748073</v>
      </c>
      <c r="L37" s="4">
        <v>85</v>
      </c>
      <c r="M37" s="5">
        <f t="shared" si="3"/>
        <v>0.2185089974293059</v>
      </c>
      <c r="N37" s="4">
        <v>19</v>
      </c>
      <c r="O37" s="5">
        <f t="shared" si="4"/>
        <v>0.04884318766066838</v>
      </c>
      <c r="P37" s="4">
        <v>57</v>
      </c>
      <c r="Q37" s="5">
        <f t="shared" si="5"/>
        <v>0.14652956298200515</v>
      </c>
      <c r="R37" s="4">
        <v>44</v>
      </c>
      <c r="S37" s="5">
        <f t="shared" si="6"/>
        <v>0.11311053984575835</v>
      </c>
      <c r="T37" s="4">
        <v>45</v>
      </c>
      <c r="U37" s="5">
        <f t="shared" si="7"/>
        <v>0.11568123393316196</v>
      </c>
      <c r="V37" s="4">
        <v>7</v>
      </c>
      <c r="W37" s="5">
        <f t="shared" si="8"/>
        <v>0.017994858611825194</v>
      </c>
      <c r="X37" s="4">
        <v>35</v>
      </c>
      <c r="Y37" s="5">
        <f t="shared" si="9"/>
        <v>0.08997429305912596</v>
      </c>
      <c r="Z37" s="4">
        <v>4</v>
      </c>
      <c r="AA37" s="5">
        <f t="shared" si="10"/>
        <v>0.010282776349614395</v>
      </c>
      <c r="AB37" s="4">
        <v>0</v>
      </c>
      <c r="AC37" s="5">
        <f t="shared" si="11"/>
        <v>0</v>
      </c>
      <c r="AD37" s="4">
        <f t="shared" si="12"/>
        <v>13</v>
      </c>
      <c r="AE37" s="5">
        <f t="shared" si="13"/>
        <v>0.033419023136246784</v>
      </c>
      <c r="AF37" s="3">
        <f t="shared" si="14"/>
        <v>389</v>
      </c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</row>
    <row r="38" spans="1:105" s="21" customFormat="1" ht="15">
      <c r="A38" s="3" t="s">
        <v>23</v>
      </c>
      <c r="B38" s="4">
        <v>3</v>
      </c>
      <c r="C38" s="4">
        <v>4</v>
      </c>
      <c r="D38" s="4" t="s">
        <v>16</v>
      </c>
      <c r="E38" s="4">
        <v>444</v>
      </c>
      <c r="F38" s="4">
        <v>4</v>
      </c>
      <c r="G38" s="5">
        <f t="shared" si="0"/>
        <v>0.009070294784580499</v>
      </c>
      <c r="H38" s="4">
        <v>3</v>
      </c>
      <c r="I38" s="5">
        <f t="shared" si="1"/>
        <v>0.006756756756756757</v>
      </c>
      <c r="J38" s="4">
        <v>125</v>
      </c>
      <c r="K38" s="5">
        <f t="shared" si="2"/>
        <v>0.2834467120181406</v>
      </c>
      <c r="L38" s="4">
        <v>72</v>
      </c>
      <c r="M38" s="5">
        <f t="shared" si="3"/>
        <v>0.16326530612244897</v>
      </c>
      <c r="N38" s="4">
        <v>21</v>
      </c>
      <c r="O38" s="5">
        <f t="shared" si="4"/>
        <v>0.047619047619047616</v>
      </c>
      <c r="P38" s="4">
        <v>56</v>
      </c>
      <c r="Q38" s="5">
        <f t="shared" si="5"/>
        <v>0.12698412698412698</v>
      </c>
      <c r="R38" s="4">
        <v>64</v>
      </c>
      <c r="S38" s="5">
        <f t="shared" si="6"/>
        <v>0.14512471655328799</v>
      </c>
      <c r="T38" s="4">
        <v>46</v>
      </c>
      <c r="U38" s="5">
        <f t="shared" si="7"/>
        <v>0.10430839002267574</v>
      </c>
      <c r="V38" s="4">
        <v>1</v>
      </c>
      <c r="W38" s="5">
        <f t="shared" si="8"/>
        <v>0.0022675736961451248</v>
      </c>
      <c r="X38" s="4">
        <v>42</v>
      </c>
      <c r="Y38" s="5">
        <f t="shared" si="9"/>
        <v>0.09523809523809523</v>
      </c>
      <c r="Z38" s="4">
        <v>4</v>
      </c>
      <c r="AA38" s="5">
        <f t="shared" si="10"/>
        <v>0.009070294784580499</v>
      </c>
      <c r="AB38" s="4">
        <v>0</v>
      </c>
      <c r="AC38" s="5">
        <f t="shared" si="11"/>
        <v>0</v>
      </c>
      <c r="AD38" s="4">
        <f t="shared" si="12"/>
        <v>6</v>
      </c>
      <c r="AE38" s="5">
        <f t="shared" si="13"/>
        <v>0.013605442176870748</v>
      </c>
      <c r="AF38" s="3">
        <f t="shared" si="14"/>
        <v>441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</row>
    <row r="39" spans="1:105" s="23" customFormat="1" ht="15">
      <c r="A39" s="6" t="s">
        <v>14</v>
      </c>
      <c r="B39" s="7"/>
      <c r="C39" s="7"/>
      <c r="D39" s="7"/>
      <c r="E39" s="7">
        <f>SUM(E36:E38)</f>
        <v>1233</v>
      </c>
      <c r="F39" s="7">
        <f>SUM(F36:F38)</f>
        <v>11</v>
      </c>
      <c r="G39" s="5">
        <f t="shared" si="0"/>
        <v>0.008979591836734694</v>
      </c>
      <c r="H39" s="7">
        <f>SUM(H36:H38)</f>
        <v>8</v>
      </c>
      <c r="I39" s="26">
        <f t="shared" si="1"/>
        <v>0.006488240064882401</v>
      </c>
      <c r="J39" s="7">
        <f>SUM(J36:J38)</f>
        <v>308</v>
      </c>
      <c r="K39" s="26">
        <f t="shared" si="2"/>
        <v>0.25142857142857145</v>
      </c>
      <c r="L39" s="7">
        <f>SUM(L36:L38)</f>
        <v>227</v>
      </c>
      <c r="M39" s="26">
        <f t="shared" si="3"/>
        <v>0.1853061224489796</v>
      </c>
      <c r="N39" s="7">
        <f>SUM(N36:N38)</f>
        <v>64</v>
      </c>
      <c r="O39" s="26">
        <f t="shared" si="4"/>
        <v>0.052244897959183675</v>
      </c>
      <c r="P39" s="7">
        <f>SUM(P36:P38)</f>
        <v>157</v>
      </c>
      <c r="Q39" s="26">
        <f t="shared" si="5"/>
        <v>0.12816326530612246</v>
      </c>
      <c r="R39" s="7">
        <f>SUM(R36:R38)</f>
        <v>179</v>
      </c>
      <c r="S39" s="26">
        <f t="shared" si="6"/>
        <v>0.14612244897959184</v>
      </c>
      <c r="T39" s="7">
        <f>SUM(T36:T38)</f>
        <v>123</v>
      </c>
      <c r="U39" s="26">
        <f t="shared" si="7"/>
        <v>0.10040816326530612</v>
      </c>
      <c r="V39" s="7">
        <f>SUM(V36:V38)</f>
        <v>14</v>
      </c>
      <c r="W39" s="26">
        <f t="shared" si="8"/>
        <v>0.011428571428571429</v>
      </c>
      <c r="X39" s="7">
        <f>SUM(X36:X38)</f>
        <v>108</v>
      </c>
      <c r="Y39" s="26">
        <f t="shared" si="9"/>
        <v>0.08816326530612245</v>
      </c>
      <c r="Z39" s="7">
        <f>SUM(Z36:Z38)</f>
        <v>10</v>
      </c>
      <c r="AA39" s="26">
        <f t="shared" si="10"/>
        <v>0.00816326530612245</v>
      </c>
      <c r="AB39" s="7">
        <f>SUM(AB36:AB38)</f>
        <v>1</v>
      </c>
      <c r="AC39" s="26">
        <f t="shared" si="11"/>
        <v>0.0008163265306122449</v>
      </c>
      <c r="AD39" s="7">
        <f t="shared" si="12"/>
        <v>23</v>
      </c>
      <c r="AE39" s="26">
        <f t="shared" si="13"/>
        <v>0.018775510204081632</v>
      </c>
      <c r="AF39" s="6">
        <f t="shared" si="14"/>
        <v>1225</v>
      </c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</row>
    <row r="40" spans="1:52" s="19" customFormat="1" ht="15">
      <c r="A40" s="8" t="s">
        <v>24</v>
      </c>
      <c r="B40" s="9">
        <v>4</v>
      </c>
      <c r="C40" s="9">
        <v>1</v>
      </c>
      <c r="D40" s="9" t="s">
        <v>12</v>
      </c>
      <c r="E40" s="9">
        <v>229</v>
      </c>
      <c r="F40" s="9">
        <v>3</v>
      </c>
      <c r="G40" s="17">
        <f t="shared" si="0"/>
        <v>0.013392857142857142</v>
      </c>
      <c r="H40" s="9">
        <v>5</v>
      </c>
      <c r="I40" s="17">
        <f t="shared" si="1"/>
        <v>0.021834061135371178</v>
      </c>
      <c r="J40" s="9">
        <v>36</v>
      </c>
      <c r="K40" s="17">
        <f t="shared" si="2"/>
        <v>0.16071428571428573</v>
      </c>
      <c r="L40" s="9">
        <v>61</v>
      </c>
      <c r="M40" s="17">
        <f t="shared" si="3"/>
        <v>0.27232142857142855</v>
      </c>
      <c r="N40" s="9">
        <v>13</v>
      </c>
      <c r="O40" s="17">
        <f t="shared" si="4"/>
        <v>0.05803571428571429</v>
      </c>
      <c r="P40" s="9">
        <v>33</v>
      </c>
      <c r="Q40" s="17">
        <f t="shared" si="5"/>
        <v>0.14732142857142858</v>
      </c>
      <c r="R40" s="9">
        <v>31</v>
      </c>
      <c r="S40" s="17">
        <f t="shared" si="6"/>
        <v>0.13839285714285715</v>
      </c>
      <c r="T40" s="9">
        <v>29</v>
      </c>
      <c r="U40" s="17">
        <f t="shared" si="7"/>
        <v>0.12946428571428573</v>
      </c>
      <c r="V40" s="9">
        <v>3</v>
      </c>
      <c r="W40" s="17">
        <f t="shared" si="8"/>
        <v>0.013392857142857142</v>
      </c>
      <c r="X40" s="9">
        <v>9</v>
      </c>
      <c r="Y40" s="17">
        <f t="shared" si="9"/>
        <v>0.04017857142857143</v>
      </c>
      <c r="Z40" s="9">
        <v>2</v>
      </c>
      <c r="AA40" s="17">
        <f t="shared" si="10"/>
        <v>0.008928571428571428</v>
      </c>
      <c r="AB40" s="9">
        <v>0</v>
      </c>
      <c r="AC40" s="17">
        <f t="shared" si="11"/>
        <v>0</v>
      </c>
      <c r="AD40" s="35">
        <f t="shared" si="12"/>
        <v>4</v>
      </c>
      <c r="AE40" s="17">
        <f t="shared" si="13"/>
        <v>0.017857142857142856</v>
      </c>
      <c r="AF40" s="18">
        <f t="shared" si="14"/>
        <v>224</v>
      </c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19" customFormat="1" ht="15">
      <c r="A41" s="8" t="s">
        <v>24</v>
      </c>
      <c r="B41" s="9">
        <v>4</v>
      </c>
      <c r="C41" s="9">
        <v>1</v>
      </c>
      <c r="D41" s="9" t="s">
        <v>13</v>
      </c>
      <c r="E41" s="9">
        <v>265</v>
      </c>
      <c r="F41" s="9">
        <v>6</v>
      </c>
      <c r="G41" s="17">
        <f t="shared" si="0"/>
        <v>0.023076923076923078</v>
      </c>
      <c r="H41" s="9">
        <v>5</v>
      </c>
      <c r="I41" s="17">
        <f t="shared" si="1"/>
        <v>0.018867924528301886</v>
      </c>
      <c r="J41" s="9">
        <v>35</v>
      </c>
      <c r="K41" s="17">
        <f t="shared" si="2"/>
        <v>0.1346153846153846</v>
      </c>
      <c r="L41" s="9">
        <v>67</v>
      </c>
      <c r="M41" s="17">
        <f t="shared" si="3"/>
        <v>0.25769230769230766</v>
      </c>
      <c r="N41" s="9">
        <v>8</v>
      </c>
      <c r="O41" s="17">
        <f t="shared" si="4"/>
        <v>0.03076923076923077</v>
      </c>
      <c r="P41" s="9">
        <v>50</v>
      </c>
      <c r="Q41" s="17">
        <f t="shared" si="5"/>
        <v>0.19230769230769232</v>
      </c>
      <c r="R41" s="9">
        <v>31</v>
      </c>
      <c r="S41" s="17">
        <f t="shared" si="6"/>
        <v>0.11923076923076924</v>
      </c>
      <c r="T41" s="9">
        <v>26</v>
      </c>
      <c r="U41" s="17">
        <f t="shared" si="7"/>
        <v>0.1</v>
      </c>
      <c r="V41" s="9">
        <v>2</v>
      </c>
      <c r="W41" s="17">
        <f t="shared" si="8"/>
        <v>0.007692307692307693</v>
      </c>
      <c r="X41" s="9">
        <v>20</v>
      </c>
      <c r="Y41" s="17">
        <f t="shared" si="9"/>
        <v>0.07692307692307693</v>
      </c>
      <c r="Z41" s="9">
        <v>8</v>
      </c>
      <c r="AA41" s="17">
        <f t="shared" si="10"/>
        <v>0.03076923076923077</v>
      </c>
      <c r="AB41" s="9">
        <v>0</v>
      </c>
      <c r="AC41" s="17">
        <f t="shared" si="11"/>
        <v>0</v>
      </c>
      <c r="AD41" s="35">
        <f t="shared" si="12"/>
        <v>7</v>
      </c>
      <c r="AE41" s="17">
        <f t="shared" si="13"/>
        <v>0.026923076923076925</v>
      </c>
      <c r="AF41" s="18">
        <f t="shared" si="14"/>
        <v>260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20" customFormat="1" ht="15">
      <c r="A42" s="10" t="s">
        <v>14</v>
      </c>
      <c r="B42" s="11"/>
      <c r="C42" s="11"/>
      <c r="D42" s="11"/>
      <c r="E42" s="11">
        <f>SUM(E40:E41)</f>
        <v>494</v>
      </c>
      <c r="F42" s="11">
        <f>SUM(F40:F41)</f>
        <v>9</v>
      </c>
      <c r="G42" s="17">
        <f t="shared" si="0"/>
        <v>0.01859504132231405</v>
      </c>
      <c r="H42" s="11">
        <f>SUM(H40:H41)</f>
        <v>10</v>
      </c>
      <c r="I42" s="27">
        <f t="shared" si="1"/>
        <v>0.020242914979757085</v>
      </c>
      <c r="J42" s="11">
        <f>SUM(J40:J41)</f>
        <v>71</v>
      </c>
      <c r="K42" s="27">
        <f t="shared" si="2"/>
        <v>0.14669421487603307</v>
      </c>
      <c r="L42" s="11">
        <f>SUM(L40:L41)</f>
        <v>128</v>
      </c>
      <c r="M42" s="27">
        <f t="shared" si="3"/>
        <v>0.2644628099173554</v>
      </c>
      <c r="N42" s="11">
        <f>SUM(N40:N41)</f>
        <v>21</v>
      </c>
      <c r="O42" s="27">
        <f t="shared" si="4"/>
        <v>0.04338842975206612</v>
      </c>
      <c r="P42" s="11">
        <f>SUM(P40:P41)</f>
        <v>83</v>
      </c>
      <c r="Q42" s="27">
        <f t="shared" si="5"/>
        <v>0.17148760330578514</v>
      </c>
      <c r="R42" s="11">
        <f>SUM(R40:R41)</f>
        <v>62</v>
      </c>
      <c r="S42" s="27">
        <f t="shared" si="6"/>
        <v>0.128099173553719</v>
      </c>
      <c r="T42" s="11">
        <f>SUM(T40:T41)</f>
        <v>55</v>
      </c>
      <c r="U42" s="27">
        <f t="shared" si="7"/>
        <v>0.11363636363636363</v>
      </c>
      <c r="V42" s="11">
        <f>SUM(V40:V41)</f>
        <v>5</v>
      </c>
      <c r="W42" s="27">
        <f t="shared" si="8"/>
        <v>0.010330578512396695</v>
      </c>
      <c r="X42" s="11">
        <f>SUM(X40:X41)</f>
        <v>29</v>
      </c>
      <c r="Y42" s="27">
        <f t="shared" si="9"/>
        <v>0.05991735537190083</v>
      </c>
      <c r="Z42" s="11">
        <f>SUM(Z40:Z41)</f>
        <v>10</v>
      </c>
      <c r="AA42" s="27">
        <f t="shared" si="10"/>
        <v>0.02066115702479339</v>
      </c>
      <c r="AB42" s="11">
        <f>SUM(AB40:AB41)</f>
        <v>0</v>
      </c>
      <c r="AC42" s="27">
        <f t="shared" si="11"/>
        <v>0</v>
      </c>
      <c r="AD42" s="36">
        <f t="shared" si="12"/>
        <v>11</v>
      </c>
      <c r="AE42" s="27">
        <f t="shared" si="13"/>
        <v>0.022727272727272728</v>
      </c>
      <c r="AF42" s="28">
        <f t="shared" si="14"/>
        <v>484</v>
      </c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32" s="34" customFormat="1" ht="18.75">
      <c r="A43" s="29" t="s">
        <v>25</v>
      </c>
      <c r="B43" s="30"/>
      <c r="C43" s="30"/>
      <c r="D43" s="30"/>
      <c r="E43" s="30">
        <f>SUM(E42,E39,E35,E32,E28,E23,E20,E14,E10)</f>
        <v>14136</v>
      </c>
      <c r="F43" s="30">
        <f>SUM(F42,F39,F35,F32,F28,F23,F20,F14,F10)</f>
        <v>194</v>
      </c>
      <c r="G43" s="5">
        <f t="shared" si="0"/>
        <v>0.013822586391164945</v>
      </c>
      <c r="H43" s="30">
        <f>SUM(H42,H39,H35,H32,H28,H23,H20,H14,H10)</f>
        <v>101</v>
      </c>
      <c r="I43" s="31">
        <f>H43/E43</f>
        <v>0.007144878324844369</v>
      </c>
      <c r="J43" s="30">
        <f>SUM(J42,J39,J35,J32,J28,J23,J20,J14,J10)</f>
        <v>4287</v>
      </c>
      <c r="K43" s="31">
        <f>J43/AF43</f>
        <v>0.30545065906661917</v>
      </c>
      <c r="L43" s="30">
        <f>SUM(L42,L39,L35,L32,L28,L23,L20,L14,L10)</f>
        <v>1924</v>
      </c>
      <c r="M43" s="31">
        <f t="shared" si="3"/>
        <v>0.13708585678660493</v>
      </c>
      <c r="N43" s="30">
        <f>SUM(N42,N39,N35,N32,N28,N23,N20,N14,N10)</f>
        <v>886</v>
      </c>
      <c r="O43" s="31">
        <f t="shared" si="4"/>
        <v>0.06312789454934094</v>
      </c>
      <c r="P43" s="30">
        <f>SUM(P42,P39,P35,P32,P28,P23,P20,P14,P10)</f>
        <v>1528</v>
      </c>
      <c r="Q43" s="31">
        <f t="shared" si="5"/>
        <v>0.10887068044175276</v>
      </c>
      <c r="R43" s="30">
        <f>SUM(R42,R39,R35,R32,R28,R23,R20,R14,R10)</f>
        <v>2354</v>
      </c>
      <c r="S43" s="31">
        <f t="shared" si="6"/>
        <v>0.1677235482721767</v>
      </c>
      <c r="T43" s="30">
        <f>SUM(T42,T39,T35,T32,T28,T23,T20,T14,T10)</f>
        <v>1194</v>
      </c>
      <c r="U43" s="31">
        <f t="shared" si="7"/>
        <v>0.08507303170644817</v>
      </c>
      <c r="V43" s="30">
        <f>SUM(V42,V39,V35,V32,V28,V23,V20,V14,V10)</f>
        <v>163</v>
      </c>
      <c r="W43" s="31">
        <f t="shared" si="8"/>
        <v>0.011613822586391164</v>
      </c>
      <c r="X43" s="30">
        <f>SUM(X42,X39,X35,X32,X28,X23,X20,X14,X10)</f>
        <v>935</v>
      </c>
      <c r="Y43" s="31">
        <f t="shared" si="9"/>
        <v>0.06661916636978982</v>
      </c>
      <c r="Z43" s="30">
        <f>SUM(Z42,Z39,Z35,Z32,Z28,Z23,Z20,Z14,Z10)</f>
        <v>225</v>
      </c>
      <c r="AA43" s="31">
        <f t="shared" si="10"/>
        <v>0.016031350195938723</v>
      </c>
      <c r="AB43" s="30">
        <f>SUM(AB42,AB39,AB35,AB32,AB28,AB23,AB20,AB14,AB10)</f>
        <v>15</v>
      </c>
      <c r="AC43" s="31">
        <f t="shared" si="11"/>
        <v>0.0010687566797292483</v>
      </c>
      <c r="AD43" s="32">
        <f t="shared" si="12"/>
        <v>330</v>
      </c>
      <c r="AE43" s="31">
        <f t="shared" si="13"/>
        <v>0.023512646954043464</v>
      </c>
      <c r="AF43" s="33">
        <f t="shared" si="14"/>
        <v>14035</v>
      </c>
    </row>
    <row r="44" spans="1:32" ht="30">
      <c r="A44" s="13" t="s">
        <v>0</v>
      </c>
      <c r="B44" s="13" t="s">
        <v>1</v>
      </c>
      <c r="C44" s="13" t="s">
        <v>2</v>
      </c>
      <c r="D44" s="13" t="s">
        <v>3</v>
      </c>
      <c r="E44" s="14" t="s">
        <v>28</v>
      </c>
      <c r="F44" s="13" t="s">
        <v>29</v>
      </c>
      <c r="G44" s="15" t="s">
        <v>5</v>
      </c>
      <c r="H44" s="13" t="s">
        <v>30</v>
      </c>
      <c r="I44" s="15" t="s">
        <v>5</v>
      </c>
      <c r="J44" s="15" t="s">
        <v>7</v>
      </c>
      <c r="K44" s="15" t="s">
        <v>5</v>
      </c>
      <c r="L44" s="15" t="s">
        <v>6</v>
      </c>
      <c r="M44" s="15" t="s">
        <v>5</v>
      </c>
      <c r="N44" s="15" t="s">
        <v>4</v>
      </c>
      <c r="O44" s="15" t="s">
        <v>5</v>
      </c>
      <c r="P44" s="15" t="s">
        <v>26</v>
      </c>
      <c r="Q44" s="15" t="s">
        <v>5</v>
      </c>
      <c r="R44" s="15" t="s">
        <v>27</v>
      </c>
      <c r="S44" s="15" t="s">
        <v>5</v>
      </c>
      <c r="T44" s="15" t="s">
        <v>8</v>
      </c>
      <c r="U44" s="15" t="s">
        <v>5</v>
      </c>
      <c r="V44" s="15" t="s">
        <v>9</v>
      </c>
      <c r="W44" s="15" t="s">
        <v>5</v>
      </c>
      <c r="X44" s="15" t="s">
        <v>31</v>
      </c>
      <c r="Y44" s="15" t="s">
        <v>5</v>
      </c>
      <c r="Z44" s="15" t="s">
        <v>32</v>
      </c>
      <c r="AA44" s="15" t="s">
        <v>5</v>
      </c>
      <c r="AB44" s="15" t="s">
        <v>33</v>
      </c>
      <c r="AC44" s="15" t="s">
        <v>5</v>
      </c>
      <c r="AD44" s="15" t="s">
        <v>34</v>
      </c>
      <c r="AE44" s="15" t="s">
        <v>5</v>
      </c>
      <c r="AF44" s="15" t="s">
        <v>10</v>
      </c>
    </row>
  </sheetData>
  <sheetProtection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Dolors Joaquin</cp:lastModifiedBy>
  <dcterms:created xsi:type="dcterms:W3CDTF">2012-11-25T07:42:59Z</dcterms:created>
  <dcterms:modified xsi:type="dcterms:W3CDTF">2012-11-26T10:22:29Z</dcterms:modified>
  <cp:category/>
  <cp:version/>
  <cp:contentType/>
  <cp:contentStatus/>
</cp:coreProperties>
</file>